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DC58E411-BE31-410D-9433-74A2B531DB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G34" i="1"/>
  <c r="I22" i="1"/>
  <c r="G22" i="1"/>
  <c r="I23" i="1"/>
  <c r="G23" i="1"/>
  <c r="J23" i="1" s="1"/>
  <c r="I12" i="1"/>
  <c r="G12" i="1"/>
  <c r="G44" i="1"/>
  <c r="I44" i="1"/>
  <c r="G45" i="1"/>
  <c r="I45" i="1"/>
  <c r="G46" i="1"/>
  <c r="I46" i="1"/>
  <c r="G47" i="1"/>
  <c r="I47" i="1"/>
  <c r="I9" i="1"/>
  <c r="I10" i="1"/>
  <c r="I11" i="1"/>
  <c r="I13" i="1"/>
  <c r="I14" i="1"/>
  <c r="I15" i="1"/>
  <c r="I16" i="1"/>
  <c r="I17" i="1"/>
  <c r="I18" i="1"/>
  <c r="I19" i="1"/>
  <c r="I20" i="1"/>
  <c r="I21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G9" i="1"/>
  <c r="G10" i="1"/>
  <c r="G11" i="1"/>
  <c r="G13" i="1"/>
  <c r="G14" i="1"/>
  <c r="G15" i="1"/>
  <c r="G16" i="1"/>
  <c r="G17" i="1"/>
  <c r="G18" i="1"/>
  <c r="G19" i="1"/>
  <c r="G20" i="1"/>
  <c r="G21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8" i="1"/>
  <c r="I8" i="1"/>
  <c r="I7" i="1"/>
  <c r="G7" i="1"/>
  <c r="J22" i="1" l="1"/>
  <c r="J34" i="1"/>
  <c r="J12" i="1"/>
  <c r="J42" i="1"/>
  <c r="J36" i="1"/>
  <c r="I48" i="1"/>
  <c r="G48" i="1"/>
  <c r="J47" i="1"/>
  <c r="J45" i="1"/>
  <c r="J44" i="1"/>
  <c r="J41" i="1"/>
  <c r="J35" i="1"/>
  <c r="J29" i="1"/>
  <c r="J46" i="1"/>
  <c r="J20" i="1"/>
  <c r="J33" i="1"/>
  <c r="J40" i="1"/>
  <c r="J28" i="1"/>
  <c r="J39" i="1"/>
  <c r="J32" i="1"/>
  <c r="J38" i="1"/>
  <c r="J31" i="1"/>
  <c r="J26" i="1"/>
  <c r="J18" i="1"/>
  <c r="J43" i="1"/>
  <c r="J37" i="1"/>
  <c r="J30" i="1"/>
  <c r="J25" i="1"/>
  <c r="J17" i="1"/>
  <c r="J11" i="1"/>
  <c r="J15" i="1"/>
  <c r="J13" i="1"/>
  <c r="J24" i="1"/>
  <c r="J10" i="1"/>
  <c r="J9" i="1"/>
  <c r="J16" i="1"/>
  <c r="J21" i="1"/>
  <c r="J27" i="1"/>
  <c r="J19" i="1"/>
  <c r="J14" i="1"/>
  <c r="J8" i="1"/>
  <c r="J7" i="1" l="1"/>
  <c r="J48" i="1" s="1"/>
  <c r="J49" i="1" l="1"/>
  <c r="J50" i="1" s="1"/>
</calcChain>
</file>

<file path=xl/sharedStrings.xml><?xml version="1.0" encoding="utf-8"?>
<sst xmlns="http://schemas.openxmlformats.org/spreadsheetml/2006/main" count="107" uniqueCount="70">
  <si>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</si>
  <si>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</si>
  <si>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</si>
  <si>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</si>
  <si>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</si>
  <si>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</si>
  <si>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</si>
  <si>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</si>
  <si>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</si>
  <si>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</si>
  <si>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Стоимость ИТОГО с НДС, руб.</t>
  </si>
  <si>
    <t>Ед.изм. м2, м3, тн и т.п.</t>
  </si>
  <si>
    <t>Срок выполнения работ</t>
  </si>
  <si>
    <t>м2</t>
  </si>
  <si>
    <t>Критерии</t>
  </si>
  <si>
    <t>Участник тендерного отбора</t>
  </si>
  <si>
    <t>Название организации</t>
  </si>
  <si>
    <t>_________________/________________</t>
  </si>
  <si>
    <t>указать наличие СРО</t>
  </si>
  <si>
    <t>указать срок выполнения работ</t>
  </si>
  <si>
    <t>указать условия гарантии</t>
  </si>
  <si>
    <t>указать размер необходимого аванса</t>
  </si>
  <si>
    <t>указать опыт подобных работ, предоставить референс лист</t>
  </si>
  <si>
    <t>№ п.п. по ТЗ</t>
  </si>
  <si>
    <t>м.пог.</t>
  </si>
  <si>
    <t xml:space="preserve">Устройство подшивки лестничных площадок, маршей посредством монтажа ГВЛ толщиной по 10мм в два слоя по металлическому каркасу </t>
  </si>
  <si>
    <t>шт.</t>
  </si>
  <si>
    <t>Объём работ по ТЗ, м2, шт, м.пог, тн и т.п.</t>
  </si>
  <si>
    <t xml:space="preserve">Устройство подвесного потолка из ГВЛ в один слой по металлическому каркасу </t>
  </si>
  <si>
    <t>Таблица для предоставления КП.
Наименование работ: Выполнение строительных работ по чистовой отделке 3его этажа и лестничных клеток АБК на объекте «Реконструкция комплекса производственных объектов ОАО «Северное Молоко», 5й этап, расположенном по адресу: Вологодская обл., г. Грязовец, ул. Соколовская, д.59. согласно ТЗ.</t>
  </si>
  <si>
    <t xml:space="preserve">Устройство подстилающего слоя из керамзита толщиной до 120мм </t>
  </si>
  <si>
    <t xml:space="preserve">Устройство армирования пола сварной сеткой </t>
  </si>
  <si>
    <t xml:space="preserve">Монтаж штукатурной сетки </t>
  </si>
  <si>
    <t>Штукатурка стен Ц/П смесью толщина слоя 3см по маякам</t>
  </si>
  <si>
    <t xml:space="preserve">Подготовка стен под окраску в том числе грунтовка, шпаклевка за три раза </t>
  </si>
  <si>
    <t xml:space="preserve">Окраска стен краской ВД-АК-1180 (цвет согласовать с заказчиком) </t>
  </si>
  <si>
    <t xml:space="preserve">Облицовка стен плиткой керамической глазурированной Kerama Marazzi калейдоскоп (цвет согласовать с заказчиком) </t>
  </si>
  <si>
    <t>Подготовка потолка под окраску в том числе  грунтовка, шпаклевка за два раза</t>
  </si>
  <si>
    <t>Оклейка потолка стеклохолстом</t>
  </si>
  <si>
    <t xml:space="preserve">Окраска потолка акриловой не менее, чем за два раза краской ВД-АК-1180 (цвет согласовать с заказчиком) </t>
  </si>
  <si>
    <t xml:space="preserve">Устройство обмазочной гидроизоляции пола с заведением на стены до 300мм, в два слоя </t>
  </si>
  <si>
    <t>Устройство чистовых полов керамогранитной плиткой EURO CERAMIK 330*330*8мм, керамический гранит Y1GC0105. Цвет соль-перец. (тип и цвет плитки и затирки могут быть изменены необходимо согласовать с заказчиком перед заказом материалов)</t>
  </si>
  <si>
    <t>Устройство сапожка (плинтуса) коммерческим линолеумом типа Forbo высотой 100мм., включая использование согласно техническим условиям производителя спец грунтовки, спец. Клея и устройство спец герметизирующего шнура во всех стыках. Тип покрытия требуется согласовать с заказчиком. – площадь по полу составляет</t>
  </si>
  <si>
    <t xml:space="preserve">Устройство плинтусов ПВХ (цвет и тип плинтусов согласовать перед заказом с заказчиком) </t>
  </si>
  <si>
    <t xml:space="preserve">Установка подоконника из ПВХ у окон наружных шириной до 600мм </t>
  </si>
  <si>
    <t>м.пог</t>
  </si>
  <si>
    <t xml:space="preserve">Облицовка оконных откосов сэндвич панелями шириной до 500мм </t>
  </si>
  <si>
    <t xml:space="preserve">Монтаж штукатурной сетки по стенам лестничной клетки </t>
  </si>
  <si>
    <t xml:space="preserve">Штукатурка стен лестничной клетки гипсовой смесью толщина слоя 4см </t>
  </si>
  <si>
    <t xml:space="preserve">Подготовка стен лестничной клетки под окраску в том числе грунтовка, шпаклевка за три раза </t>
  </si>
  <si>
    <t xml:space="preserve">Окраска стен лестничной клетки краской ВД-АК-1180 (цвет согласовать с заказчиком) </t>
  </si>
  <si>
    <t xml:space="preserve">Подготовка подшивки лестничных площадок и маршей под окраску в том числе грунтовка, шпаклевка за два раза </t>
  </si>
  <si>
    <t xml:space="preserve">Оклейка подшивки лестничных площадок и маршей стеклохолстом </t>
  </si>
  <si>
    <t xml:space="preserve">Окраска подшивки лестничных площадок и маршей не менее, чем за два раза краской ВД-АК-1180 (цвет согласовать с заказчиком) </t>
  </si>
  <si>
    <t>Укладка плитки керамогранитной на площадки, ступени лестничной клетки. Плитка EURO CERAMIK 330*330*8мм, керамический гранит Y1GC0105. Цвет соль-перец. (тип и цвет плитки и затирки могут быть изменены необходимо согласовать с заказчиком перед заказом материалов)</t>
  </si>
  <si>
    <t xml:space="preserve">Устройство сапожка из плитки керамогранитной высотой 10см </t>
  </si>
  <si>
    <t>Штукатурка стен гипсовой смесью толщина слоя до 40мм по маякам</t>
  </si>
  <si>
    <t>Заделка штроб в штукатурке после прокладки кабельных трасс посредством штробления</t>
  </si>
  <si>
    <t>Устройство Ц/П полусухой стяжки М250 с армированием фиброволокном с затиркой под финишное покрытие (керамогранитная плитка либо линолеум) толщиной до 80мм</t>
  </si>
  <si>
    <t>Установка противопожарных огнестойких дверей из Al профиля с прозрачным остеклением в офисных помещениях размерами 1,1*2,1м.(размер дверей может быть изменён по согласованию с заказчиком). Холодная коробка (внутренний холодный профиль). С наружной стороны коробка дверей должна выполнять функцию фасонного элемента (угловая коробка). Выпадающий порог. Матирование стёкол произвести при согласовании с заказчиком. Цвет всех Al конструкций дверей будет обозначен перед их заказом. Цвет снаружи и цвет внутри будет отличаться. Требуемый цвет должен быть выполнен по разрабатываемому заказчиком дизайну и будет предоставлен перед заказом дверей. Степен огнестойкости EI 30.</t>
  </si>
  <si>
    <t>Установка дверей из Al профиля Alutech с однокамерным стеклопакетом с в офисных помещениях размерами 0,9*2,1м. (размер дверей может быть изменён по согласованию с заказчиком). Холодная коробка (внутренний холодный профиль). С наружной стороны коробка дверей должна выполнять функцию фасонного элемента. Установку матовых стёкол уточнить перед заказом с заказчиком. Цвет всех Al конструкций дверей будет обозначен перед их заказом. Цвет снаружи и цвет внутри будет отличаться. Требуемый цвет должен быть выполнен по разрабатываемому заказчиком дизайну и будет предоставлен перед заказом дверей</t>
  </si>
  <si>
    <t xml:space="preserve">Установка дверей из Al профиля Alutech с однокамерным стеклопакетом с в офисных помещениях размерами 0,8*2,1м. (размер дверей может быть изменён по согласованию с заказчиком). Холодная коробка (внутренний холодный профиль). С наружной стороны коробка дверей должна выполнять функцию фасонного элемента. Цвет всех Al конструкций дверей будет обозначен перед их заказом. Цвет снаружи и цвет внутри будет отличаться. Требуемый цвет должен быть выполнен по разрабатываемому заказчиком дизайну и будет предоставлен перед заказом дверей Заполнение выполнить с устройством СП с Металлическими листами с обеих сторон </t>
  </si>
  <si>
    <t>Устройство чистовых полов коммерческим линолеумом типа Forbo (ЛИНОЛЕУМ SPHERA ENERGETIC либо аналог по согласованию с заказчиком), включая использование согласно техническим условиям производителя спец грунтовки (УНИВЕРСАЛЬНАЯ ГРУНТОВКА 044 EUROPRIMER MULTI либо аналог), спец. Клея (FORBO 522 EUROSAFE STAR TACK. УНИВЕРСАЛЬНЫЙ КЛЕЙ 13КГ.) и устройство спец герметизирующего шнура во всех стыках. Тип покрытия требуется согласовать с заказчиком.</t>
  </si>
  <si>
    <t xml:space="preserve">Отделка дверных откосов керамической плиткой керамической глазурированной Kerama Marazzi калейдоскоп (цвет согласовать с заказчиком) </t>
  </si>
  <si>
    <t xml:space="preserve">Устройство подвесного потолка типа АРМСТРОНГ с AL кассетами. Цвет согласовать с заказчиком. (моющиеся). Работы должны производится совместно с монтажными работами по вентиляции </t>
  </si>
  <si>
    <t>Устройство подвесного потолка типа АРМСТРОНГ с плитами толщиной 10мм. Работы должны производится совместно с монтажными работами по вентиляции.</t>
  </si>
  <si>
    <t>Устройство подвесного потолка типа АРМСТРОНГ. Толщина плитки 10мм. Огнестойкая плитка  EI 30. В коридоре. Работы должны производится совместно с монтажными работами по вентиляции.</t>
  </si>
  <si>
    <t xml:space="preserve">Штукатурка дверных откосов гипсовой смесью. Ширина откосов до 500мм </t>
  </si>
  <si>
    <t>Подготовка дверных откосов под окраску в том числе грунтовка, шпаклевка за три раза. Ширина откосов до 500мм.</t>
  </si>
  <si>
    <t>Окраска дверных откосов не менее, чем за два раза краской ВД-АК-1180 (цвет согласовать с заказчиком). Ширина откосов до 500мм.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</si>
</sst>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6" fillId="0" borderId="35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35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0" xfId="0" applyFont="1"/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36" xfId="0" applyFont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4"/>
  <sheetViews>
    <sheetView tabSelected="1" topLeftCell="A13" zoomScale="40" zoomScaleNormal="40" workbookViewId="0">
      <selection activeCell="N35" sqref="N35"/>
    </sheetView>
  </sheetViews>
  <sheetFormatPr defaultRowHeight="15" x14ac:dyDescent="0.25"/>
  <cols>
    <col min="2" max="2" width="12.28515625" bestFit="1" customWidth="1"/>
    <col min="3" max="3" width="110.28515625" customWidth="1"/>
    <col min="4" max="4" width="16.5703125" customWidth="1"/>
    <col min="5" max="5" width="22" customWidth="1"/>
    <col min="6" max="6" width="15.140625" customWidth="1"/>
    <col min="7" max="7" width="24.85546875" customWidth="1"/>
    <col min="8" max="8" width="14.42578125" customWidth="1"/>
    <col min="9" max="9" width="22.140625" customWidth="1"/>
    <col min="10" max="10" width="29" customWidth="1"/>
  </cols>
  <sheetData>
    <row r="1" spans="2:10" ht="129.75" customHeight="1" thickBot="1" x14ac:dyDescent="0.3">
      <c r="B1" s="46" t="s">
        <v>29</v>
      </c>
      <c r="C1" s="47"/>
      <c r="D1" s="47"/>
      <c r="E1" s="47"/>
      <c r="F1" s="47"/>
      <c r="G1" s="47"/>
      <c r="H1" s="47"/>
      <c r="I1" s="47"/>
      <c r="J1" s="47"/>
    </row>
    <row r="2" spans="2:10" ht="40.5" customHeight="1" x14ac:dyDescent="0.25">
      <c r="B2" s="55" t="s">
        <v>23</v>
      </c>
      <c r="C2" s="64" t="s">
        <v>14</v>
      </c>
      <c r="D2" s="48" t="s">
        <v>11</v>
      </c>
      <c r="E2" s="48" t="s">
        <v>27</v>
      </c>
      <c r="F2" s="50" t="s">
        <v>15</v>
      </c>
      <c r="G2" s="50"/>
      <c r="H2" s="50"/>
      <c r="I2" s="50"/>
      <c r="J2" s="51"/>
    </row>
    <row r="3" spans="2:10" ht="78.75" customHeight="1" thickBot="1" x14ac:dyDescent="0.3">
      <c r="B3" s="56"/>
      <c r="C3" s="65"/>
      <c r="D3" s="49"/>
      <c r="E3" s="49"/>
      <c r="F3" s="68" t="s">
        <v>16</v>
      </c>
      <c r="G3" s="68"/>
      <c r="H3" s="68"/>
      <c r="I3" s="68"/>
      <c r="J3" s="69"/>
    </row>
    <row r="4" spans="2:10" ht="30.75" customHeight="1" thickBot="1" x14ac:dyDescent="0.3">
      <c r="B4" s="41"/>
      <c r="C4" s="32" t="s">
        <v>9</v>
      </c>
      <c r="D4" s="2"/>
      <c r="E4" s="2"/>
      <c r="F4" s="66" t="s">
        <v>17</v>
      </c>
      <c r="G4" s="66"/>
      <c r="H4" s="66"/>
      <c r="I4" s="66"/>
      <c r="J4" s="67"/>
    </row>
    <row r="5" spans="2:10" ht="30.75" customHeight="1" thickBot="1" x14ac:dyDescent="0.3">
      <c r="B5" s="3"/>
      <c r="C5" s="33" t="s">
        <v>0</v>
      </c>
      <c r="D5" s="3"/>
      <c r="E5" s="3"/>
      <c r="F5" s="57" t="s">
        <v>18</v>
      </c>
      <c r="G5" s="57"/>
      <c r="H5" s="57"/>
      <c r="I5" s="57"/>
      <c r="J5" s="58"/>
    </row>
    <row r="6" spans="2:10" ht="45.75" customHeight="1" thickBot="1" x14ac:dyDescent="0.3">
      <c r="B6" s="4"/>
      <c r="C6" s="34"/>
      <c r="D6" s="4"/>
      <c r="E6" s="4"/>
      <c r="F6" s="54" t="s">
        <v>8</v>
      </c>
      <c r="G6" s="54"/>
      <c r="H6" s="54" t="s">
        <v>7</v>
      </c>
      <c r="I6" s="54"/>
      <c r="J6" s="30" t="s">
        <v>6</v>
      </c>
    </row>
    <row r="7" spans="2:10" ht="23.25" x14ac:dyDescent="0.25">
      <c r="B7" s="10">
        <v>1</v>
      </c>
      <c r="C7" s="35" t="s">
        <v>30</v>
      </c>
      <c r="D7" s="10" t="s">
        <v>13</v>
      </c>
      <c r="E7" s="28">
        <v>90</v>
      </c>
      <c r="F7" s="17">
        <v>0</v>
      </c>
      <c r="G7" s="6">
        <f>F7*E7</f>
        <v>0</v>
      </c>
      <c r="H7" s="6">
        <v>0</v>
      </c>
      <c r="I7" s="6">
        <f>H7*E7</f>
        <v>0</v>
      </c>
      <c r="J7" s="7">
        <f t="shared" ref="J7" si="0">G7+I7</f>
        <v>0</v>
      </c>
    </row>
    <row r="8" spans="2:10" ht="23.25" x14ac:dyDescent="0.25">
      <c r="B8" s="13">
        <v>2</v>
      </c>
      <c r="C8" s="36" t="s">
        <v>31</v>
      </c>
      <c r="D8" s="13" t="s">
        <v>13</v>
      </c>
      <c r="E8" s="29">
        <v>90</v>
      </c>
      <c r="F8" s="18">
        <v>0</v>
      </c>
      <c r="G8" s="8">
        <f t="shared" ref="G8:G43" si="1">F8*E8</f>
        <v>0</v>
      </c>
      <c r="H8" s="8">
        <v>0</v>
      </c>
      <c r="I8" s="8">
        <f t="shared" ref="I8:I43" si="2">H8*E8</f>
        <v>0</v>
      </c>
      <c r="J8" s="9">
        <f t="shared" ref="J8:J43" si="3">G8+I8</f>
        <v>0</v>
      </c>
    </row>
    <row r="9" spans="2:10" ht="69.75" x14ac:dyDescent="0.25">
      <c r="B9" s="13">
        <v>3</v>
      </c>
      <c r="C9" s="36" t="s">
        <v>58</v>
      </c>
      <c r="D9" s="13" t="s">
        <v>13</v>
      </c>
      <c r="E9" s="29">
        <v>480</v>
      </c>
      <c r="F9" s="18">
        <v>0</v>
      </c>
      <c r="G9" s="8">
        <f t="shared" si="1"/>
        <v>0</v>
      </c>
      <c r="H9" s="8">
        <v>0</v>
      </c>
      <c r="I9" s="8">
        <f t="shared" si="2"/>
        <v>0</v>
      </c>
      <c r="J9" s="9">
        <f t="shared" si="3"/>
        <v>0</v>
      </c>
    </row>
    <row r="10" spans="2:10" ht="23.25" x14ac:dyDescent="0.25">
      <c r="B10" s="13">
        <v>4</v>
      </c>
      <c r="C10" s="36" t="s">
        <v>32</v>
      </c>
      <c r="D10" s="13" t="s">
        <v>13</v>
      </c>
      <c r="E10" s="29">
        <v>1000</v>
      </c>
      <c r="F10" s="18">
        <v>0</v>
      </c>
      <c r="G10" s="8">
        <f t="shared" si="1"/>
        <v>0</v>
      </c>
      <c r="H10" s="8">
        <v>0</v>
      </c>
      <c r="I10" s="8">
        <f t="shared" si="2"/>
        <v>0</v>
      </c>
      <c r="J10" s="9">
        <f t="shared" si="3"/>
        <v>0</v>
      </c>
    </row>
    <row r="11" spans="2:10" ht="46.5" x14ac:dyDescent="0.25">
      <c r="B11" s="13">
        <v>5</v>
      </c>
      <c r="C11" s="36" t="s">
        <v>56</v>
      </c>
      <c r="D11" s="13" t="s">
        <v>13</v>
      </c>
      <c r="E11" s="29">
        <v>760</v>
      </c>
      <c r="F11" s="18">
        <v>0</v>
      </c>
      <c r="G11" s="8">
        <f t="shared" si="1"/>
        <v>0</v>
      </c>
      <c r="H11" s="8">
        <v>0</v>
      </c>
      <c r="I11" s="8">
        <f t="shared" si="2"/>
        <v>0</v>
      </c>
      <c r="J11" s="9">
        <f t="shared" si="3"/>
        <v>0</v>
      </c>
    </row>
    <row r="12" spans="2:10" ht="46.5" x14ac:dyDescent="0.25">
      <c r="B12" s="13">
        <v>6</v>
      </c>
      <c r="C12" s="36" t="s">
        <v>57</v>
      </c>
      <c r="D12" s="13" t="s">
        <v>24</v>
      </c>
      <c r="E12" s="29">
        <v>200</v>
      </c>
      <c r="F12" s="18">
        <v>0</v>
      </c>
      <c r="G12" s="8">
        <f t="shared" ref="G12" si="4">F12*E12</f>
        <v>0</v>
      </c>
      <c r="H12" s="8">
        <v>0</v>
      </c>
      <c r="I12" s="8">
        <f t="shared" ref="I12" si="5">H12*E12</f>
        <v>0</v>
      </c>
      <c r="J12" s="9">
        <f t="shared" ref="J12" si="6">G12+I12</f>
        <v>0</v>
      </c>
    </row>
    <row r="13" spans="2:10" ht="23.25" x14ac:dyDescent="0.25">
      <c r="B13" s="13">
        <v>7</v>
      </c>
      <c r="C13" s="36" t="s">
        <v>33</v>
      </c>
      <c r="D13" s="13" t="s">
        <v>13</v>
      </c>
      <c r="E13" s="29">
        <v>240</v>
      </c>
      <c r="F13" s="18">
        <v>0</v>
      </c>
      <c r="G13" s="8">
        <f t="shared" si="1"/>
        <v>0</v>
      </c>
      <c r="H13" s="8">
        <v>0</v>
      </c>
      <c r="I13" s="8">
        <f t="shared" si="2"/>
        <v>0</v>
      </c>
      <c r="J13" s="9">
        <f t="shared" si="3"/>
        <v>0</v>
      </c>
    </row>
    <row r="14" spans="2:10" ht="46.5" x14ac:dyDescent="0.25">
      <c r="B14" s="13">
        <v>8</v>
      </c>
      <c r="C14" s="36" t="s">
        <v>34</v>
      </c>
      <c r="D14" s="13" t="s">
        <v>13</v>
      </c>
      <c r="E14" s="29">
        <v>760</v>
      </c>
      <c r="F14" s="18">
        <v>0</v>
      </c>
      <c r="G14" s="8">
        <f t="shared" si="1"/>
        <v>0</v>
      </c>
      <c r="H14" s="8">
        <v>0</v>
      </c>
      <c r="I14" s="8">
        <f t="shared" si="2"/>
        <v>0</v>
      </c>
      <c r="J14" s="9">
        <f t="shared" si="3"/>
        <v>0</v>
      </c>
    </row>
    <row r="15" spans="2:10" ht="23.25" x14ac:dyDescent="0.25">
      <c r="B15" s="13">
        <v>9</v>
      </c>
      <c r="C15" s="36" t="s">
        <v>35</v>
      </c>
      <c r="D15" s="13" t="s">
        <v>13</v>
      </c>
      <c r="E15" s="29">
        <v>760</v>
      </c>
      <c r="F15" s="18">
        <v>0</v>
      </c>
      <c r="G15" s="8">
        <f t="shared" si="1"/>
        <v>0</v>
      </c>
      <c r="H15" s="8">
        <v>0</v>
      </c>
      <c r="I15" s="8">
        <f t="shared" si="2"/>
        <v>0</v>
      </c>
      <c r="J15" s="9">
        <f t="shared" si="3"/>
        <v>0</v>
      </c>
    </row>
    <row r="16" spans="2:10" ht="46.5" x14ac:dyDescent="0.25">
      <c r="B16" s="13">
        <v>10</v>
      </c>
      <c r="C16" s="36" t="s">
        <v>36</v>
      </c>
      <c r="D16" s="13" t="s">
        <v>13</v>
      </c>
      <c r="E16" s="29">
        <v>240</v>
      </c>
      <c r="F16" s="18">
        <v>0</v>
      </c>
      <c r="G16" s="8">
        <f t="shared" si="1"/>
        <v>0</v>
      </c>
      <c r="H16" s="8">
        <v>0</v>
      </c>
      <c r="I16" s="8">
        <f t="shared" si="2"/>
        <v>0</v>
      </c>
      <c r="J16" s="9">
        <f t="shared" si="3"/>
        <v>0</v>
      </c>
    </row>
    <row r="17" spans="2:10" ht="46.5" x14ac:dyDescent="0.25">
      <c r="B17" s="13">
        <v>11</v>
      </c>
      <c r="C17" s="36" t="s">
        <v>28</v>
      </c>
      <c r="D17" s="13" t="s">
        <v>13</v>
      </c>
      <c r="E17" s="29">
        <v>90</v>
      </c>
      <c r="F17" s="18">
        <v>0</v>
      </c>
      <c r="G17" s="8">
        <f t="shared" si="1"/>
        <v>0</v>
      </c>
      <c r="H17" s="8">
        <v>0</v>
      </c>
      <c r="I17" s="8">
        <f t="shared" si="2"/>
        <v>0</v>
      </c>
      <c r="J17" s="9">
        <f t="shared" si="3"/>
        <v>0</v>
      </c>
    </row>
    <row r="18" spans="2:10" ht="46.5" x14ac:dyDescent="0.25">
      <c r="B18" s="13">
        <v>12</v>
      </c>
      <c r="C18" s="36" t="s">
        <v>37</v>
      </c>
      <c r="D18" s="13" t="s">
        <v>13</v>
      </c>
      <c r="E18" s="29">
        <v>90</v>
      </c>
      <c r="F18" s="18">
        <v>0</v>
      </c>
      <c r="G18" s="8">
        <f t="shared" si="1"/>
        <v>0</v>
      </c>
      <c r="H18" s="8">
        <v>0</v>
      </c>
      <c r="I18" s="8">
        <f t="shared" si="2"/>
        <v>0</v>
      </c>
      <c r="J18" s="9">
        <f t="shared" si="3"/>
        <v>0</v>
      </c>
    </row>
    <row r="19" spans="2:10" ht="23.25" x14ac:dyDescent="0.25">
      <c r="B19" s="13">
        <v>13</v>
      </c>
      <c r="C19" s="36" t="s">
        <v>38</v>
      </c>
      <c r="D19" s="13" t="s">
        <v>13</v>
      </c>
      <c r="E19" s="29">
        <v>90</v>
      </c>
      <c r="F19" s="18">
        <v>0</v>
      </c>
      <c r="G19" s="8">
        <f t="shared" si="1"/>
        <v>0</v>
      </c>
      <c r="H19" s="8">
        <v>0</v>
      </c>
      <c r="I19" s="8">
        <f t="shared" si="2"/>
        <v>0</v>
      </c>
      <c r="J19" s="9">
        <f t="shared" si="3"/>
        <v>0</v>
      </c>
    </row>
    <row r="20" spans="2:10" ht="46.5" x14ac:dyDescent="0.25">
      <c r="B20" s="13">
        <v>14</v>
      </c>
      <c r="C20" s="36" t="s">
        <v>39</v>
      </c>
      <c r="D20" s="13" t="s">
        <v>13</v>
      </c>
      <c r="E20" s="29">
        <v>90</v>
      </c>
      <c r="F20" s="18">
        <v>0</v>
      </c>
      <c r="G20" s="8">
        <f t="shared" si="1"/>
        <v>0</v>
      </c>
      <c r="H20" s="8">
        <v>0</v>
      </c>
      <c r="I20" s="8">
        <f t="shared" si="2"/>
        <v>0</v>
      </c>
      <c r="J20" s="9">
        <f t="shared" si="3"/>
        <v>0</v>
      </c>
    </row>
    <row r="21" spans="2:10" ht="69.75" x14ac:dyDescent="0.25">
      <c r="B21" s="13">
        <v>15</v>
      </c>
      <c r="C21" s="36" t="s">
        <v>64</v>
      </c>
      <c r="D21" s="13" t="s">
        <v>13</v>
      </c>
      <c r="E21" s="29">
        <v>150</v>
      </c>
      <c r="F21" s="18">
        <v>0</v>
      </c>
      <c r="G21" s="8">
        <f t="shared" si="1"/>
        <v>0</v>
      </c>
      <c r="H21" s="8">
        <v>0</v>
      </c>
      <c r="I21" s="8">
        <f t="shared" si="2"/>
        <v>0</v>
      </c>
      <c r="J21" s="9">
        <f t="shared" si="3"/>
        <v>0</v>
      </c>
    </row>
    <row r="22" spans="2:10" ht="69.75" x14ac:dyDescent="0.25">
      <c r="B22" s="13">
        <v>16</v>
      </c>
      <c r="C22" s="36" t="s">
        <v>65</v>
      </c>
      <c r="D22" s="13" t="s">
        <v>13</v>
      </c>
      <c r="E22" s="29">
        <v>150</v>
      </c>
      <c r="F22" s="18">
        <v>0</v>
      </c>
      <c r="G22" s="8">
        <f t="shared" ref="G22" si="7">F22*E22</f>
        <v>0</v>
      </c>
      <c r="H22" s="8">
        <v>0</v>
      </c>
      <c r="I22" s="8">
        <f t="shared" ref="I22" si="8">H22*E22</f>
        <v>0</v>
      </c>
      <c r="J22" s="9">
        <f t="shared" ref="J22" si="9">G22+I22</f>
        <v>0</v>
      </c>
    </row>
    <row r="23" spans="2:10" ht="93" x14ac:dyDescent="0.25">
      <c r="B23" s="13">
        <v>17</v>
      </c>
      <c r="C23" s="36" t="s">
        <v>66</v>
      </c>
      <c r="D23" s="13" t="s">
        <v>13</v>
      </c>
      <c r="E23" s="29">
        <v>90</v>
      </c>
      <c r="F23" s="18">
        <v>0</v>
      </c>
      <c r="G23" s="8">
        <f t="shared" ref="G23" si="10">F23*E23</f>
        <v>0</v>
      </c>
      <c r="H23" s="8">
        <v>0</v>
      </c>
      <c r="I23" s="8">
        <f t="shared" ref="I23" si="11">H23*E23</f>
        <v>0</v>
      </c>
      <c r="J23" s="9">
        <f t="shared" ref="J23" si="12">G23+I23</f>
        <v>0</v>
      </c>
    </row>
    <row r="24" spans="2:10" ht="46.5" x14ac:dyDescent="0.25">
      <c r="B24" s="13">
        <v>18</v>
      </c>
      <c r="C24" s="36" t="s">
        <v>40</v>
      </c>
      <c r="D24" s="13" t="s">
        <v>13</v>
      </c>
      <c r="E24" s="29">
        <v>70</v>
      </c>
      <c r="F24" s="18">
        <v>0</v>
      </c>
      <c r="G24" s="8">
        <f t="shared" si="1"/>
        <v>0</v>
      </c>
      <c r="H24" s="8">
        <v>0</v>
      </c>
      <c r="I24" s="8">
        <f t="shared" si="2"/>
        <v>0</v>
      </c>
      <c r="J24" s="9">
        <f t="shared" si="3"/>
        <v>0</v>
      </c>
    </row>
    <row r="25" spans="2:10" ht="93" x14ac:dyDescent="0.25">
      <c r="B25" s="13">
        <v>19</v>
      </c>
      <c r="C25" s="36" t="s">
        <v>41</v>
      </c>
      <c r="D25" s="13" t="s">
        <v>13</v>
      </c>
      <c r="E25" s="29">
        <v>45</v>
      </c>
      <c r="F25" s="18">
        <v>0</v>
      </c>
      <c r="G25" s="8">
        <f t="shared" si="1"/>
        <v>0</v>
      </c>
      <c r="H25" s="8">
        <v>0</v>
      </c>
      <c r="I25" s="8">
        <f t="shared" si="2"/>
        <v>0</v>
      </c>
      <c r="J25" s="9">
        <f t="shared" si="3"/>
        <v>0</v>
      </c>
    </row>
    <row r="26" spans="2:10" ht="186" x14ac:dyDescent="0.25">
      <c r="B26" s="13">
        <v>20</v>
      </c>
      <c r="C26" s="36" t="s">
        <v>62</v>
      </c>
      <c r="D26" s="13" t="s">
        <v>13</v>
      </c>
      <c r="E26" s="29">
        <v>375</v>
      </c>
      <c r="F26" s="18">
        <v>0</v>
      </c>
      <c r="G26" s="8">
        <f t="shared" si="1"/>
        <v>0</v>
      </c>
      <c r="H26" s="8">
        <v>0</v>
      </c>
      <c r="I26" s="8">
        <f t="shared" si="2"/>
        <v>0</v>
      </c>
      <c r="J26" s="9">
        <f t="shared" si="3"/>
        <v>0</v>
      </c>
    </row>
    <row r="27" spans="2:10" ht="122.25" customHeight="1" x14ac:dyDescent="0.25">
      <c r="B27" s="13">
        <v>21</v>
      </c>
      <c r="C27" s="36" t="s">
        <v>42</v>
      </c>
      <c r="D27" s="13" t="s">
        <v>24</v>
      </c>
      <c r="E27" s="29">
        <v>270</v>
      </c>
      <c r="F27" s="18">
        <v>0</v>
      </c>
      <c r="G27" s="8">
        <f t="shared" si="1"/>
        <v>0</v>
      </c>
      <c r="H27" s="8">
        <v>0</v>
      </c>
      <c r="I27" s="8">
        <f t="shared" si="2"/>
        <v>0</v>
      </c>
      <c r="J27" s="9">
        <f t="shared" si="3"/>
        <v>0</v>
      </c>
    </row>
    <row r="28" spans="2:10" ht="46.5" x14ac:dyDescent="0.25">
      <c r="B28" s="13">
        <v>22</v>
      </c>
      <c r="C28" s="36" t="s">
        <v>43</v>
      </c>
      <c r="D28" s="13" t="s">
        <v>24</v>
      </c>
      <c r="E28" s="29">
        <v>270</v>
      </c>
      <c r="F28" s="18">
        <v>0</v>
      </c>
      <c r="G28" s="8">
        <f t="shared" si="1"/>
        <v>0</v>
      </c>
      <c r="H28" s="8">
        <v>0</v>
      </c>
      <c r="I28" s="8">
        <f t="shared" si="2"/>
        <v>0</v>
      </c>
      <c r="J28" s="9">
        <f t="shared" si="3"/>
        <v>0</v>
      </c>
    </row>
    <row r="29" spans="2:10" ht="33" customHeight="1" x14ac:dyDescent="0.25">
      <c r="B29" s="13">
        <v>23</v>
      </c>
      <c r="C29" s="36" t="s">
        <v>44</v>
      </c>
      <c r="D29" s="13" t="s">
        <v>45</v>
      </c>
      <c r="E29" s="29">
        <v>28</v>
      </c>
      <c r="F29" s="18">
        <v>0</v>
      </c>
      <c r="G29" s="8">
        <f t="shared" si="1"/>
        <v>0</v>
      </c>
      <c r="H29" s="8">
        <v>0</v>
      </c>
      <c r="I29" s="8">
        <f t="shared" si="2"/>
        <v>0</v>
      </c>
      <c r="J29" s="9">
        <f t="shared" si="3"/>
        <v>0</v>
      </c>
    </row>
    <row r="30" spans="2:10" ht="23.25" x14ac:dyDescent="0.25">
      <c r="B30" s="13">
        <v>24</v>
      </c>
      <c r="C30" s="36" t="s">
        <v>46</v>
      </c>
      <c r="D30" s="13" t="s">
        <v>45</v>
      </c>
      <c r="E30" s="29">
        <v>70</v>
      </c>
      <c r="F30" s="18">
        <v>0</v>
      </c>
      <c r="G30" s="8">
        <f t="shared" si="1"/>
        <v>0</v>
      </c>
      <c r="H30" s="8">
        <v>0</v>
      </c>
      <c r="I30" s="8">
        <f t="shared" si="2"/>
        <v>0</v>
      </c>
      <c r="J30" s="9">
        <f t="shared" si="3"/>
        <v>0</v>
      </c>
    </row>
    <row r="31" spans="2:10" ht="46.5" x14ac:dyDescent="0.25">
      <c r="B31" s="13">
        <v>25</v>
      </c>
      <c r="C31" s="36" t="s">
        <v>67</v>
      </c>
      <c r="D31" s="13" t="s">
        <v>45</v>
      </c>
      <c r="E31" s="29">
        <v>150</v>
      </c>
      <c r="F31" s="18">
        <v>0</v>
      </c>
      <c r="G31" s="8">
        <f t="shared" si="1"/>
        <v>0</v>
      </c>
      <c r="H31" s="8">
        <v>0</v>
      </c>
      <c r="I31" s="8">
        <f t="shared" si="2"/>
        <v>0</v>
      </c>
      <c r="J31" s="9">
        <f t="shared" si="3"/>
        <v>0</v>
      </c>
    </row>
    <row r="32" spans="2:10" ht="46.5" x14ac:dyDescent="0.25">
      <c r="B32" s="13">
        <v>26</v>
      </c>
      <c r="C32" s="36" t="s">
        <v>68</v>
      </c>
      <c r="D32" s="13" t="s">
        <v>45</v>
      </c>
      <c r="E32" s="29">
        <v>100</v>
      </c>
      <c r="F32" s="18">
        <v>0</v>
      </c>
      <c r="G32" s="8">
        <f t="shared" si="1"/>
        <v>0</v>
      </c>
      <c r="H32" s="8">
        <v>0</v>
      </c>
      <c r="I32" s="8">
        <f t="shared" si="2"/>
        <v>0</v>
      </c>
      <c r="J32" s="9">
        <f t="shared" si="3"/>
        <v>0</v>
      </c>
    </row>
    <row r="33" spans="2:14" ht="46.5" x14ac:dyDescent="0.25">
      <c r="B33" s="13">
        <v>27</v>
      </c>
      <c r="C33" s="36" t="s">
        <v>69</v>
      </c>
      <c r="D33" s="13" t="s">
        <v>45</v>
      </c>
      <c r="E33" s="29">
        <v>100</v>
      </c>
      <c r="F33" s="18">
        <v>0</v>
      </c>
      <c r="G33" s="8">
        <f t="shared" si="1"/>
        <v>0</v>
      </c>
      <c r="H33" s="8">
        <v>0</v>
      </c>
      <c r="I33" s="8">
        <f t="shared" si="2"/>
        <v>0</v>
      </c>
      <c r="J33" s="9">
        <f t="shared" si="3"/>
        <v>0</v>
      </c>
    </row>
    <row r="34" spans="2:14" ht="69.75" x14ac:dyDescent="0.25">
      <c r="B34" s="13">
        <v>28</v>
      </c>
      <c r="C34" s="44" t="s">
        <v>63</v>
      </c>
      <c r="D34" s="13" t="s">
        <v>24</v>
      </c>
      <c r="E34" s="29">
        <v>50</v>
      </c>
      <c r="F34" s="18">
        <v>0</v>
      </c>
      <c r="G34" s="8">
        <f t="shared" ref="G34" si="13">F34*E34</f>
        <v>0</v>
      </c>
      <c r="H34" s="8">
        <v>0</v>
      </c>
      <c r="I34" s="8">
        <f t="shared" ref="I34" si="14">H34*E34</f>
        <v>0</v>
      </c>
      <c r="J34" s="9">
        <f t="shared" ref="J34" si="15">G34+I34</f>
        <v>0</v>
      </c>
    </row>
    <row r="35" spans="2:14" ht="258" customHeight="1" x14ac:dyDescent="0.35">
      <c r="B35" s="13">
        <v>29</v>
      </c>
      <c r="C35" s="36" t="s">
        <v>59</v>
      </c>
      <c r="D35" s="13" t="s">
        <v>26</v>
      </c>
      <c r="E35" s="29">
        <v>5</v>
      </c>
      <c r="F35" s="18">
        <v>0</v>
      </c>
      <c r="G35" s="8">
        <f t="shared" si="1"/>
        <v>0</v>
      </c>
      <c r="H35" s="8">
        <v>0</v>
      </c>
      <c r="I35" s="8">
        <f t="shared" si="2"/>
        <v>0</v>
      </c>
      <c r="J35" s="9">
        <f t="shared" si="3"/>
        <v>0</v>
      </c>
      <c r="N35" s="45"/>
    </row>
    <row r="36" spans="2:14" ht="232.5" x14ac:dyDescent="0.25">
      <c r="B36" s="13">
        <v>30</v>
      </c>
      <c r="C36" s="36" t="s">
        <v>60</v>
      </c>
      <c r="D36" s="13" t="s">
        <v>26</v>
      </c>
      <c r="E36" s="29">
        <v>17</v>
      </c>
      <c r="F36" s="18">
        <v>0</v>
      </c>
      <c r="G36" s="8">
        <f t="shared" si="1"/>
        <v>0</v>
      </c>
      <c r="H36" s="8">
        <v>0</v>
      </c>
      <c r="I36" s="8">
        <f t="shared" si="2"/>
        <v>0</v>
      </c>
      <c r="J36" s="9">
        <f t="shared" si="3"/>
        <v>0</v>
      </c>
    </row>
    <row r="37" spans="2:14" ht="234.75" customHeight="1" x14ac:dyDescent="0.25">
      <c r="B37" s="13">
        <v>31</v>
      </c>
      <c r="C37" s="36" t="s">
        <v>61</v>
      </c>
      <c r="D37" s="13" t="s">
        <v>26</v>
      </c>
      <c r="E37" s="29">
        <v>8</v>
      </c>
      <c r="F37" s="18">
        <v>0</v>
      </c>
      <c r="G37" s="8">
        <f t="shared" si="1"/>
        <v>0</v>
      </c>
      <c r="H37" s="8">
        <v>0</v>
      </c>
      <c r="I37" s="8">
        <f t="shared" si="2"/>
        <v>0</v>
      </c>
      <c r="J37" s="9">
        <f t="shared" si="3"/>
        <v>0</v>
      </c>
    </row>
    <row r="38" spans="2:14" ht="23.25" x14ac:dyDescent="0.25">
      <c r="B38" s="13">
        <v>32</v>
      </c>
      <c r="C38" s="36" t="s">
        <v>47</v>
      </c>
      <c r="D38" s="13" t="s">
        <v>13</v>
      </c>
      <c r="E38" s="29">
        <v>460</v>
      </c>
      <c r="F38" s="18">
        <v>0</v>
      </c>
      <c r="G38" s="8">
        <f t="shared" si="1"/>
        <v>0</v>
      </c>
      <c r="H38" s="8">
        <v>0</v>
      </c>
      <c r="I38" s="8">
        <f t="shared" si="2"/>
        <v>0</v>
      </c>
      <c r="J38" s="9">
        <f t="shared" si="3"/>
        <v>0</v>
      </c>
    </row>
    <row r="39" spans="2:14" ht="29.25" customHeight="1" x14ac:dyDescent="0.25">
      <c r="B39" s="13">
        <v>33</v>
      </c>
      <c r="C39" s="36" t="s">
        <v>48</v>
      </c>
      <c r="D39" s="13" t="s">
        <v>13</v>
      </c>
      <c r="E39" s="29">
        <v>460</v>
      </c>
      <c r="F39" s="18">
        <v>0</v>
      </c>
      <c r="G39" s="8">
        <f t="shared" si="1"/>
        <v>0</v>
      </c>
      <c r="H39" s="8">
        <v>0</v>
      </c>
      <c r="I39" s="8">
        <f t="shared" si="2"/>
        <v>0</v>
      </c>
      <c r="J39" s="9">
        <f t="shared" si="3"/>
        <v>0</v>
      </c>
    </row>
    <row r="40" spans="2:14" ht="46.5" x14ac:dyDescent="0.25">
      <c r="B40" s="13">
        <v>34</v>
      </c>
      <c r="C40" s="36" t="s">
        <v>49</v>
      </c>
      <c r="D40" s="13" t="s">
        <v>13</v>
      </c>
      <c r="E40" s="29">
        <v>460</v>
      </c>
      <c r="F40" s="18">
        <v>0</v>
      </c>
      <c r="G40" s="8">
        <f t="shared" si="1"/>
        <v>0</v>
      </c>
      <c r="H40" s="8">
        <v>0</v>
      </c>
      <c r="I40" s="8">
        <f t="shared" si="2"/>
        <v>0</v>
      </c>
      <c r="J40" s="9">
        <f t="shared" si="3"/>
        <v>0</v>
      </c>
    </row>
    <row r="41" spans="2:14" ht="46.5" x14ac:dyDescent="0.25">
      <c r="B41" s="13">
        <v>35</v>
      </c>
      <c r="C41" s="36" t="s">
        <v>50</v>
      </c>
      <c r="D41" s="13" t="s">
        <v>13</v>
      </c>
      <c r="E41" s="29">
        <v>150</v>
      </c>
      <c r="F41" s="18">
        <v>0</v>
      </c>
      <c r="G41" s="8">
        <f t="shared" si="1"/>
        <v>0</v>
      </c>
      <c r="H41" s="8">
        <v>0</v>
      </c>
      <c r="I41" s="8">
        <f t="shared" si="2"/>
        <v>0</v>
      </c>
      <c r="J41" s="9">
        <f t="shared" si="3"/>
        <v>0</v>
      </c>
    </row>
    <row r="42" spans="2:14" ht="69.75" x14ac:dyDescent="0.25">
      <c r="B42" s="13">
        <v>36</v>
      </c>
      <c r="C42" s="36" t="s">
        <v>25</v>
      </c>
      <c r="D42" s="13" t="s">
        <v>13</v>
      </c>
      <c r="E42" s="29">
        <v>150</v>
      </c>
      <c r="F42" s="18">
        <v>0</v>
      </c>
      <c r="G42" s="8">
        <f t="shared" si="1"/>
        <v>0</v>
      </c>
      <c r="H42" s="8">
        <v>0</v>
      </c>
      <c r="I42" s="8">
        <f t="shared" si="2"/>
        <v>0</v>
      </c>
      <c r="J42" s="9">
        <f t="shared" si="3"/>
        <v>0</v>
      </c>
    </row>
    <row r="43" spans="2:14" ht="46.5" x14ac:dyDescent="0.25">
      <c r="B43" s="13">
        <v>37</v>
      </c>
      <c r="C43" s="36" t="s">
        <v>51</v>
      </c>
      <c r="D43" s="13" t="s">
        <v>13</v>
      </c>
      <c r="E43" s="29">
        <v>150</v>
      </c>
      <c r="F43" s="18">
        <v>0</v>
      </c>
      <c r="G43" s="8">
        <f t="shared" si="1"/>
        <v>0</v>
      </c>
      <c r="H43" s="8">
        <v>0</v>
      </c>
      <c r="I43" s="8">
        <f t="shared" si="2"/>
        <v>0</v>
      </c>
      <c r="J43" s="9">
        <f t="shared" si="3"/>
        <v>0</v>
      </c>
    </row>
    <row r="44" spans="2:14" ht="23.25" x14ac:dyDescent="0.25">
      <c r="B44" s="13">
        <v>38</v>
      </c>
      <c r="C44" s="36" t="s">
        <v>52</v>
      </c>
      <c r="D44" s="13" t="s">
        <v>13</v>
      </c>
      <c r="E44" s="29">
        <v>150</v>
      </c>
      <c r="F44" s="18">
        <v>0</v>
      </c>
      <c r="G44" s="8">
        <f t="shared" ref="G44:G47" si="16">F44*E44</f>
        <v>0</v>
      </c>
      <c r="H44" s="8">
        <v>0</v>
      </c>
      <c r="I44" s="8">
        <f t="shared" ref="I44:I47" si="17">H44*E44</f>
        <v>0</v>
      </c>
      <c r="J44" s="9">
        <f t="shared" ref="J44:J47" si="18">G44+I44</f>
        <v>0</v>
      </c>
    </row>
    <row r="45" spans="2:14" ht="46.5" x14ac:dyDescent="0.25">
      <c r="B45" s="13">
        <v>39</v>
      </c>
      <c r="C45" s="36" t="s">
        <v>53</v>
      </c>
      <c r="D45" s="13" t="s">
        <v>13</v>
      </c>
      <c r="E45" s="29">
        <v>150</v>
      </c>
      <c r="F45" s="18">
        <v>0</v>
      </c>
      <c r="G45" s="8">
        <f t="shared" si="16"/>
        <v>0</v>
      </c>
      <c r="H45" s="8">
        <v>0</v>
      </c>
      <c r="I45" s="8">
        <f t="shared" si="17"/>
        <v>0</v>
      </c>
      <c r="J45" s="9">
        <f t="shared" si="18"/>
        <v>0</v>
      </c>
    </row>
    <row r="46" spans="2:14" ht="116.25" x14ac:dyDescent="0.25">
      <c r="B46" s="13">
        <v>40</v>
      </c>
      <c r="C46" s="36" t="s">
        <v>54</v>
      </c>
      <c r="D46" s="13" t="s">
        <v>13</v>
      </c>
      <c r="E46" s="29">
        <v>150</v>
      </c>
      <c r="F46" s="18">
        <v>0</v>
      </c>
      <c r="G46" s="8">
        <f t="shared" si="16"/>
        <v>0</v>
      </c>
      <c r="H46" s="8">
        <v>0</v>
      </c>
      <c r="I46" s="8">
        <f t="shared" si="17"/>
        <v>0</v>
      </c>
      <c r="J46" s="9">
        <f t="shared" si="18"/>
        <v>0</v>
      </c>
    </row>
    <row r="47" spans="2:14" ht="24" thickBot="1" x14ac:dyDescent="0.3">
      <c r="B47" s="13">
        <v>41</v>
      </c>
      <c r="C47" s="36" t="s">
        <v>55</v>
      </c>
      <c r="D47" s="13" t="s">
        <v>24</v>
      </c>
      <c r="E47" s="29">
        <v>140</v>
      </c>
      <c r="F47" s="27">
        <v>0</v>
      </c>
      <c r="G47" s="25">
        <f t="shared" si="16"/>
        <v>0</v>
      </c>
      <c r="H47" s="25">
        <v>0</v>
      </c>
      <c r="I47" s="25">
        <f t="shared" si="17"/>
        <v>0</v>
      </c>
      <c r="J47" s="31">
        <f t="shared" si="18"/>
        <v>0</v>
      </c>
    </row>
    <row r="48" spans="2:14" s="1" customFormat="1" ht="23.25" thickBot="1" x14ac:dyDescent="0.3">
      <c r="B48" s="41"/>
      <c r="C48" s="32" t="s">
        <v>10</v>
      </c>
      <c r="D48" s="2"/>
      <c r="E48" s="20"/>
      <c r="F48" s="19"/>
      <c r="G48" s="15">
        <f>SUM(G7:G47)</f>
        <v>0</v>
      </c>
      <c r="H48" s="15"/>
      <c r="I48" s="15">
        <f>SUM(I7:I47)</f>
        <v>0</v>
      </c>
      <c r="J48" s="16">
        <f>SUM(J7:J47)</f>
        <v>0</v>
      </c>
    </row>
    <row r="49" spans="2:10" ht="23.25" x14ac:dyDescent="0.25">
      <c r="B49" s="42"/>
      <c r="C49" s="37" t="s">
        <v>4</v>
      </c>
      <c r="D49" s="10"/>
      <c r="E49" s="11"/>
      <c r="F49" s="6"/>
      <c r="G49" s="6"/>
      <c r="H49" s="6"/>
      <c r="I49" s="6"/>
      <c r="J49" s="12">
        <f>J48*20/120</f>
        <v>0</v>
      </c>
    </row>
    <row r="50" spans="2:10" ht="27.75" customHeight="1" thickBot="1" x14ac:dyDescent="0.3">
      <c r="B50" s="5"/>
      <c r="C50" s="38" t="s">
        <v>5</v>
      </c>
      <c r="D50" s="23"/>
      <c r="E50" s="24"/>
      <c r="F50" s="25"/>
      <c r="G50" s="25"/>
      <c r="H50" s="25"/>
      <c r="I50" s="25"/>
      <c r="J50" s="26">
        <f>J48-J49</f>
        <v>0</v>
      </c>
    </row>
    <row r="51" spans="2:10" ht="23.25" x14ac:dyDescent="0.25">
      <c r="B51" s="43"/>
      <c r="C51" s="39" t="s">
        <v>12</v>
      </c>
      <c r="D51" s="21"/>
      <c r="E51" s="22"/>
      <c r="F51" s="52" t="s">
        <v>19</v>
      </c>
      <c r="G51" s="52"/>
      <c r="H51" s="52"/>
      <c r="I51" s="52"/>
      <c r="J51" s="53"/>
    </row>
    <row r="52" spans="2:10" ht="23.25" x14ac:dyDescent="0.25">
      <c r="B52" s="14"/>
      <c r="C52" s="40" t="s">
        <v>2</v>
      </c>
      <c r="D52" s="14"/>
      <c r="E52" s="14"/>
      <c r="F52" s="61" t="s">
        <v>20</v>
      </c>
      <c r="G52" s="61"/>
      <c r="H52" s="61"/>
      <c r="I52" s="61"/>
      <c r="J52" s="62"/>
    </row>
    <row r="53" spans="2:10" ht="23.25" x14ac:dyDescent="0.25">
      <c r="B53" s="14"/>
      <c r="C53" s="40" t="s">
        <v>1</v>
      </c>
      <c r="D53" s="14"/>
      <c r="E53" s="14"/>
      <c r="F53" s="63" t="s">
        <v>21</v>
      </c>
      <c r="G53" s="61"/>
      <c r="H53" s="61"/>
      <c r="I53" s="61"/>
      <c r="J53" s="62"/>
    </row>
    <row r="54" spans="2:10" ht="28.5" customHeight="1" thickBot="1" x14ac:dyDescent="0.3">
      <c r="B54" s="5"/>
      <c r="C54" s="38" t="s">
        <v>3</v>
      </c>
      <c r="D54" s="5"/>
      <c r="E54" s="5"/>
      <c r="F54" s="59" t="s">
        <v>22</v>
      </c>
      <c r="G54" s="59"/>
      <c r="H54" s="59"/>
      <c r="I54" s="59"/>
      <c r="J54" s="60"/>
    </row>
  </sheetData>
  <mergeCells count="15">
    <mergeCell ref="F54:J54"/>
    <mergeCell ref="F52:J52"/>
    <mergeCell ref="F53:J53"/>
    <mergeCell ref="C2:C3"/>
    <mergeCell ref="F4:J4"/>
    <mergeCell ref="F3:J3"/>
    <mergeCell ref="B1:J1"/>
    <mergeCell ref="D2:D3"/>
    <mergeCell ref="F2:J2"/>
    <mergeCell ref="E2:E3"/>
    <mergeCell ref="F51:J51"/>
    <mergeCell ref="F6:G6"/>
    <mergeCell ref="H6:I6"/>
    <mergeCell ref="B2:B3"/>
    <mergeCell ref="F5:J5"/>
  </mergeCells>
  <phoneticPr fontId="1" type="noConversion"/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2021-05-14T13:24:42Z</dcterms:modified>
</cp:coreProperties>
</file>