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E6203375-D719-4A8C-9E45-67F573A54E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J31" i="1" s="1"/>
  <c r="I30" i="1"/>
  <c r="G30" i="1"/>
  <c r="G17" i="1"/>
  <c r="I17" i="1"/>
  <c r="G52" i="1"/>
  <c r="I58" i="1"/>
  <c r="G58" i="1"/>
  <c r="J58" i="1" s="1"/>
  <c r="I57" i="1"/>
  <c r="G57" i="1"/>
  <c r="J57" i="1" s="1"/>
  <c r="I56" i="1"/>
  <c r="G56" i="1"/>
  <c r="J56" i="1" s="1"/>
  <c r="I55" i="1"/>
  <c r="G55" i="1"/>
  <c r="I54" i="1"/>
  <c r="G54" i="1"/>
  <c r="J54" i="1" s="1"/>
  <c r="I53" i="1"/>
  <c r="G53" i="1"/>
  <c r="J53" i="1" s="1"/>
  <c r="I52" i="1"/>
  <c r="J52" i="1"/>
  <c r="I51" i="1"/>
  <c r="G51" i="1"/>
  <c r="J51" i="1" s="1"/>
  <c r="I50" i="1"/>
  <c r="G50" i="1"/>
  <c r="J50" i="1" s="1"/>
  <c r="I48" i="1"/>
  <c r="G48" i="1"/>
  <c r="J48" i="1" s="1"/>
  <c r="I47" i="1"/>
  <c r="G47" i="1"/>
  <c r="J47" i="1" s="1"/>
  <c r="I46" i="1"/>
  <c r="G46" i="1"/>
  <c r="J46" i="1" s="1"/>
  <c r="I45" i="1"/>
  <c r="G45" i="1"/>
  <c r="J45" i="1" s="1"/>
  <c r="I44" i="1"/>
  <c r="G44" i="1"/>
  <c r="J44" i="1" s="1"/>
  <c r="I43" i="1"/>
  <c r="G43" i="1"/>
  <c r="J43" i="1" s="1"/>
  <c r="G42" i="1"/>
  <c r="I42" i="1"/>
  <c r="G49" i="1"/>
  <c r="I49" i="1"/>
  <c r="I41" i="1"/>
  <c r="G41" i="1"/>
  <c r="J41" i="1" s="1"/>
  <c r="I40" i="1"/>
  <c r="G40" i="1"/>
  <c r="J40" i="1" s="1"/>
  <c r="I39" i="1"/>
  <c r="G39" i="1"/>
  <c r="I38" i="1"/>
  <c r="G38" i="1"/>
  <c r="J38" i="1" s="1"/>
  <c r="I37" i="1"/>
  <c r="G37" i="1"/>
  <c r="J37" i="1" s="1"/>
  <c r="I35" i="1"/>
  <c r="G35" i="1"/>
  <c r="I34" i="1"/>
  <c r="G34" i="1"/>
  <c r="J34" i="1" s="1"/>
  <c r="I33" i="1"/>
  <c r="G33" i="1"/>
  <c r="J33" i="1" s="1"/>
  <c r="I32" i="1"/>
  <c r="G32" i="1"/>
  <c r="I29" i="1"/>
  <c r="G29" i="1"/>
  <c r="J29" i="1" s="1"/>
  <c r="I28" i="1"/>
  <c r="G28" i="1"/>
  <c r="J28" i="1" s="1"/>
  <c r="I27" i="1"/>
  <c r="G27" i="1"/>
  <c r="I26" i="1"/>
  <c r="G26" i="1"/>
  <c r="J26" i="1" s="1"/>
  <c r="I25" i="1"/>
  <c r="G25" i="1"/>
  <c r="J25" i="1" s="1"/>
  <c r="I24" i="1"/>
  <c r="G24" i="1"/>
  <c r="I23" i="1"/>
  <c r="G23" i="1"/>
  <c r="J23" i="1" s="1"/>
  <c r="I22" i="1"/>
  <c r="G22" i="1"/>
  <c r="I21" i="1"/>
  <c r="G21" i="1"/>
  <c r="I20" i="1"/>
  <c r="G20" i="1"/>
  <c r="J20" i="1" s="1"/>
  <c r="I19" i="1"/>
  <c r="G19" i="1"/>
  <c r="J19" i="1" s="1"/>
  <c r="I18" i="1"/>
  <c r="G18" i="1"/>
  <c r="I16" i="1"/>
  <c r="G16" i="1"/>
  <c r="J16" i="1" s="1"/>
  <c r="I15" i="1"/>
  <c r="G15" i="1"/>
  <c r="J15" i="1" s="1"/>
  <c r="I14" i="1"/>
  <c r="G14" i="1"/>
  <c r="I13" i="1"/>
  <c r="G13" i="1"/>
  <c r="J13" i="1" s="1"/>
  <c r="I12" i="1"/>
  <c r="G12" i="1"/>
  <c r="J12" i="1" s="1"/>
  <c r="I10" i="1"/>
  <c r="I11" i="1"/>
  <c r="G10" i="1"/>
  <c r="G11" i="1"/>
  <c r="G9" i="1"/>
  <c r="I9" i="1"/>
  <c r="I8" i="1"/>
  <c r="G8" i="1"/>
  <c r="J30" i="1" l="1"/>
  <c r="I59" i="1"/>
  <c r="J17" i="1"/>
  <c r="G59" i="1"/>
  <c r="J55" i="1"/>
  <c r="J49" i="1"/>
  <c r="J42" i="1"/>
  <c r="J14" i="1"/>
  <c r="J18" i="1"/>
  <c r="J21" i="1"/>
  <c r="J24" i="1"/>
  <c r="J27" i="1"/>
  <c r="J32" i="1"/>
  <c r="J35" i="1"/>
  <c r="J39" i="1"/>
  <c r="J22" i="1"/>
  <c r="J11" i="1"/>
  <c r="J10" i="1"/>
  <c r="J9" i="1"/>
  <c r="J8" i="1" l="1"/>
  <c r="J59" i="1" s="1"/>
  <c r="J60" i="1" l="1"/>
  <c r="J61" i="1" s="1"/>
</calcChain>
</file>

<file path=xl/sharedStrings.xml><?xml version="1.0" encoding="utf-8"?>
<sst xmlns="http://schemas.openxmlformats.org/spreadsheetml/2006/main" count="127" uniqueCount="80">
  <si>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</si>
  <si>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</si>
  <si>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</si>
  <si>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</si>
  <si>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</si>
  <si>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</si>
  <si>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</si>
  <si>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</si>
  <si>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</si>
  <si>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</si>
  <si>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</si>
  <si>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Ед.изм. м2, м3, тн и т.п.</t>
  </si>
  <si>
    <t>Срок выполнения работ</t>
  </si>
  <si>
    <t>м2</t>
  </si>
  <si>
    <t>Критерии</t>
  </si>
  <si>
    <t>Участник тендерного отбора</t>
  </si>
  <si>
    <t>Название организации</t>
  </si>
  <si>
    <t>_________________/________________</t>
  </si>
  <si>
    <t>указать наличие СРО</t>
  </si>
  <si>
    <t>указать срок выполнения работ</t>
  </si>
  <si>
    <t>указать условия гарантии</t>
  </si>
  <si>
    <t>указать размер необходимого аванса</t>
  </si>
  <si>
    <t>указать опыт подобных работ, предоставить референс лист</t>
  </si>
  <si>
    <t>№ п.п. по ТЗ</t>
  </si>
  <si>
    <t>шт.</t>
  </si>
  <si>
    <t>м3</t>
  </si>
  <si>
    <t>тн.</t>
  </si>
  <si>
    <t>Объём работ по ТЗ, м2, шт, м.пог, тн и т.п.</t>
  </si>
  <si>
    <t>Наименование работ: Выполнение работ по реконструкции АБК на объекте «Реконструкция комплекса производственных объектов ОАО «Северное Молоко», расположенном по адресу: Вологодская обл., г. Грязовец, ул. Соколовская, д.59. 5й этап согласно ТЗ.</t>
  </si>
  <si>
    <t>Объём работ по строительству дополнительного этажа и фасадов АБК</t>
  </si>
  <si>
    <t>Временное укрытие кровли в местах вскрытий</t>
  </si>
  <si>
    <t>компл.</t>
  </si>
  <si>
    <t xml:space="preserve">Демонтаж существующего кровельного пирога  </t>
  </si>
  <si>
    <t>Демонтаж и модификация существующего конструктива примыкания к производственному зданию</t>
  </si>
  <si>
    <t>Демонтаж существующих вентиляционных каналов</t>
  </si>
  <si>
    <t xml:space="preserve">Демонтаж кирпичной кладки парапетов на высоту до ряда опирания плиты </t>
  </si>
  <si>
    <t xml:space="preserve">Восстановление разрушенной кирпичной кладки </t>
  </si>
  <si>
    <t>Устройство армопояса</t>
  </si>
  <si>
    <t xml:space="preserve">Устройство закладных деталей в бетоне </t>
  </si>
  <si>
    <t xml:space="preserve">Устройство закладных профильных элементов </t>
  </si>
  <si>
    <t>Устройство гидроизоляции линокромом в 2 слоя по битумной мастике</t>
  </si>
  <si>
    <t>Устройство жб стяжки толщиной до 200мм</t>
  </si>
  <si>
    <t xml:space="preserve">Устройство металлоконструкций </t>
  </si>
  <si>
    <t xml:space="preserve">Демонтаж части плит перекрытия </t>
  </si>
  <si>
    <t>Устройство бетонных ступеней на лестничной клетке с отм. +6,6м до отм. +9,9м.</t>
  </si>
  <si>
    <t>Устройство заполнения наружных проёмов и несущих стен коридоров и лестничных клеток из пенобетонных блоков толщиной 200мм</t>
  </si>
  <si>
    <t>Устройство заполнения внутренних проёмов из пенобетонных блоков толщиной 100мм</t>
  </si>
  <si>
    <t xml:space="preserve">Устройство минераловатного утеплителя, пароизоляции и гироизоляции толщиной 100мм </t>
  </si>
  <si>
    <t>Устройство алюминиевой витражной перегородки на лицевом фасаде размером 3200*27000мм</t>
  </si>
  <si>
    <t>Устройство 3х алюминиевых глухих окон на фасаде, выходящем на участок по подготовке ледяной воды. Огнестойкость EI 60.</t>
  </si>
  <si>
    <t>Устройство наружного алюминиевого окна по оси 1а на уровне 4го этажа размером 2,2*1,8м</t>
  </si>
  <si>
    <t>Устройство кровли по профлисту с устройством водосточных воронок, утеплением парапетов и устройством деформационных швов.</t>
  </si>
  <si>
    <t>Устройство Металлической лестницы для доступа на кровлю АБК с производственного здания 2го этапа</t>
  </si>
  <si>
    <t>Устройство Металлической лестницы для доступа на кровлю АБК с кровли участка по подготовке лед воды</t>
  </si>
  <si>
    <t>Объём работ по строительству входной группы в АБК</t>
  </si>
  <si>
    <t>Расчистка участка и выборку грунта под плиту для входной группы с вывозом грунта. Глубина выборки составляет 1,5м</t>
  </si>
  <si>
    <t>Устройство обратной засыпки песком (коэф. уплотнения 0,95)</t>
  </si>
  <si>
    <t>Устройство слоя щебня фракции 20-40мм</t>
  </si>
  <si>
    <t>Устройство слоя пеноплекса толщиной 100мм</t>
  </si>
  <si>
    <t xml:space="preserve">устройство подбетонки из бетона марки Б7,5 с гидроизоляцией 2мя слоями линокрома по битумной мастике </t>
  </si>
  <si>
    <t>Устройство силовой плиты пола толщиной 300мм. Бетон B25 F150 W6. (армирование до 90 кг/м3)</t>
  </si>
  <si>
    <t>Устройство крыльца со ступеньками внутри входной группы из жб.  Бетон B25 F150 W6. (армирование до 100 кг/м3)</t>
  </si>
  <si>
    <t xml:space="preserve">Устройство закладных деталей в силовой плите </t>
  </si>
  <si>
    <t xml:space="preserve">Устройство цокольной балки по периметру входной группы </t>
  </si>
  <si>
    <t xml:space="preserve">Устройство отмостки по периметру входной группы </t>
  </si>
  <si>
    <t xml:space="preserve">Устройство кирпичной стены </t>
  </si>
  <si>
    <t xml:space="preserve">Устройство заполнения наружных проёмов из пенобетонных блоков толщиной 200мм </t>
  </si>
  <si>
    <t>Устройство навесного вентилируемого Фасада с облицовкой алюминиевыми композитными панелями</t>
  </si>
  <si>
    <t>Устройство кровли входной группы</t>
  </si>
  <si>
    <t>Устройство наружного окна алюминиевого с одинарным стеклопакетом по оси 1*.  Размер 2,5*1,2м.</t>
  </si>
  <si>
    <t>Устройство внутреннего окна в помещении охраны из алюминиевого профиля. Размер 2,5*1,2м</t>
  </si>
  <si>
    <t xml:space="preserve">Устройство внутренних дверей из алюминиевого профиля в помещение охраны. Размер 0,9*2,1м в чистоте. </t>
  </si>
  <si>
    <t xml:space="preserve">Устройство проёма в здание АБК из входной группы и монтаж алюминиевой двухстворчатой двери. Размер 1,4*2,1м в чистоте </t>
  </si>
  <si>
    <t>Устройство алюминиевой витражной перегородки тамбура входной группы. Размер 5000*3000мм</t>
  </si>
  <si>
    <t>Устройство наружной алюминиевой витражной перегородки на фасаде входной группы. Размер 16000*3000мм</t>
  </si>
  <si>
    <t xml:space="preserve">Устройство проёмов и  вентиляционных и коммуникационных шахт, </t>
  </si>
  <si>
    <t>Устройство навесного вентилируемого Фасада с облицовкой алюминиевыми композитными панелями (возможно предложить аналог со спецификацией на согласование с заказчиком).</t>
  </si>
  <si>
    <t>Поставка и монтаж СП (производитель Фронтсайд) на заднем фасаде здания.</t>
  </si>
  <si>
    <t>Поставка и монтаж внутренних СП с утеплителем минеральная вата толщиной 100мм</t>
  </si>
  <si>
    <t>Поставка и монтаж внутренних СП с утеплителем PIR толщиной 100мм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</si>
</sst>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6" fillId="0" borderId="3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5"/>
  <sheetViews>
    <sheetView tabSelected="1" zoomScale="40" zoomScaleNormal="40" workbookViewId="0">
      <selection activeCell="A6" sqref="A6:XFD36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16.5703125" customWidth="1"/>
    <col min="5" max="5" width="29.28515625" customWidth="1"/>
    <col min="6" max="6" width="15.140625" customWidth="1"/>
    <col min="7" max="7" width="22.28515625" bestFit="1" customWidth="1"/>
    <col min="8" max="8" width="14.42578125" customWidth="1"/>
    <col min="9" max="9" width="22.28515625" bestFit="1" customWidth="1"/>
    <col min="10" max="10" width="28" bestFit="1" customWidth="1"/>
  </cols>
  <sheetData>
    <row r="1" spans="2:10" ht="105" customHeight="1" thickBot="1" x14ac:dyDescent="0.3">
      <c r="B1" s="76" t="s">
        <v>28</v>
      </c>
      <c r="C1" s="77"/>
      <c r="D1" s="77"/>
      <c r="E1" s="77"/>
      <c r="F1" s="77"/>
      <c r="G1" s="77"/>
      <c r="H1" s="77"/>
      <c r="I1" s="77"/>
      <c r="J1" s="77"/>
    </row>
    <row r="2" spans="2:10" ht="33" customHeight="1" x14ac:dyDescent="0.25">
      <c r="B2" s="85" t="s">
        <v>23</v>
      </c>
      <c r="C2" s="70" t="s">
        <v>14</v>
      </c>
      <c r="D2" s="78" t="s">
        <v>11</v>
      </c>
      <c r="E2" s="78" t="s">
        <v>27</v>
      </c>
      <c r="F2" s="80" t="s">
        <v>15</v>
      </c>
      <c r="G2" s="80"/>
      <c r="H2" s="80"/>
      <c r="I2" s="80"/>
      <c r="J2" s="81"/>
    </row>
    <row r="3" spans="2:10" ht="48.75" customHeight="1" thickBot="1" x14ac:dyDescent="0.3">
      <c r="B3" s="86"/>
      <c r="C3" s="71"/>
      <c r="D3" s="79"/>
      <c r="E3" s="79"/>
      <c r="F3" s="74" t="s">
        <v>16</v>
      </c>
      <c r="G3" s="74"/>
      <c r="H3" s="74"/>
      <c r="I3" s="74"/>
      <c r="J3" s="75"/>
    </row>
    <row r="4" spans="2:10" ht="30.75" customHeight="1" thickBot="1" x14ac:dyDescent="0.3">
      <c r="B4" s="39"/>
      <c r="C4" s="30" t="s">
        <v>9</v>
      </c>
      <c r="D4" s="2"/>
      <c r="E4" s="2"/>
      <c r="F4" s="72" t="s">
        <v>17</v>
      </c>
      <c r="G4" s="72"/>
      <c r="H4" s="72"/>
      <c r="I4" s="72"/>
      <c r="J4" s="73"/>
    </row>
    <row r="5" spans="2:10" ht="30.75" customHeight="1" thickBot="1" x14ac:dyDescent="0.3">
      <c r="B5" s="3"/>
      <c r="C5" s="31" t="s">
        <v>0</v>
      </c>
      <c r="D5" s="3"/>
      <c r="E5" s="3"/>
      <c r="F5" s="87" t="s">
        <v>18</v>
      </c>
      <c r="G5" s="87"/>
      <c r="H5" s="87"/>
      <c r="I5" s="87"/>
      <c r="J5" s="88"/>
    </row>
    <row r="6" spans="2:10" ht="66.75" customHeight="1" thickBot="1" x14ac:dyDescent="0.3">
      <c r="B6" s="4"/>
      <c r="C6" s="32"/>
      <c r="D6" s="4"/>
      <c r="E6" s="4"/>
      <c r="F6" s="84" t="s">
        <v>8</v>
      </c>
      <c r="G6" s="84"/>
      <c r="H6" s="84" t="s">
        <v>7</v>
      </c>
      <c r="I6" s="84"/>
      <c r="J6" s="29" t="s">
        <v>6</v>
      </c>
    </row>
    <row r="7" spans="2:10" ht="66" customHeight="1" thickBot="1" x14ac:dyDescent="0.3">
      <c r="B7" s="42"/>
      <c r="C7" s="64" t="s">
        <v>29</v>
      </c>
      <c r="D7" s="42"/>
      <c r="E7" s="43"/>
      <c r="F7" s="44"/>
      <c r="G7" s="45"/>
      <c r="H7" s="45"/>
      <c r="I7" s="45"/>
      <c r="J7" s="46"/>
    </row>
    <row r="8" spans="2:10" ht="23.25" x14ac:dyDescent="0.25">
      <c r="B8" s="10">
        <v>1</v>
      </c>
      <c r="C8" s="33" t="s">
        <v>30</v>
      </c>
      <c r="D8" s="10" t="s">
        <v>31</v>
      </c>
      <c r="E8" s="27">
        <v>1</v>
      </c>
      <c r="F8" s="17">
        <v>0</v>
      </c>
      <c r="G8" s="6">
        <f>F8*E8</f>
        <v>0</v>
      </c>
      <c r="H8" s="6">
        <v>0</v>
      </c>
      <c r="I8" s="6">
        <f>H8*E8</f>
        <v>0</v>
      </c>
      <c r="J8" s="7">
        <f t="shared" ref="J8" si="0">G8+I8</f>
        <v>0</v>
      </c>
    </row>
    <row r="9" spans="2:10" ht="23.25" x14ac:dyDescent="0.25">
      <c r="B9" s="13">
        <v>2</v>
      </c>
      <c r="C9" s="34" t="s">
        <v>32</v>
      </c>
      <c r="D9" s="13" t="s">
        <v>13</v>
      </c>
      <c r="E9" s="28">
        <v>500</v>
      </c>
      <c r="F9" s="18">
        <v>0</v>
      </c>
      <c r="G9" s="8">
        <f t="shared" ref="G9:G11" si="1">F9*E9</f>
        <v>0</v>
      </c>
      <c r="H9" s="8">
        <v>0</v>
      </c>
      <c r="I9" s="8">
        <f t="shared" ref="I9:I11" si="2">H9*E9</f>
        <v>0</v>
      </c>
      <c r="J9" s="9">
        <f t="shared" ref="J9:J11" si="3">G9+I9</f>
        <v>0</v>
      </c>
    </row>
    <row r="10" spans="2:10" ht="46.5" x14ac:dyDescent="0.25">
      <c r="B10" s="13">
        <v>3</v>
      </c>
      <c r="C10" s="34" t="s">
        <v>33</v>
      </c>
      <c r="D10" s="13" t="s">
        <v>31</v>
      </c>
      <c r="E10" s="28">
        <v>1</v>
      </c>
      <c r="F10" s="18">
        <v>0</v>
      </c>
      <c r="G10" s="8">
        <f t="shared" si="1"/>
        <v>0</v>
      </c>
      <c r="H10" s="8">
        <v>0</v>
      </c>
      <c r="I10" s="8">
        <f t="shared" si="2"/>
        <v>0</v>
      </c>
      <c r="J10" s="9">
        <f t="shared" si="3"/>
        <v>0</v>
      </c>
    </row>
    <row r="11" spans="2:10" ht="23.25" x14ac:dyDescent="0.25">
      <c r="B11" s="13">
        <v>4</v>
      </c>
      <c r="C11" s="34" t="s">
        <v>34</v>
      </c>
      <c r="D11" s="13" t="s">
        <v>24</v>
      </c>
      <c r="E11" s="28">
        <v>9</v>
      </c>
      <c r="F11" s="18">
        <v>0</v>
      </c>
      <c r="G11" s="8">
        <f t="shared" si="1"/>
        <v>0</v>
      </c>
      <c r="H11" s="8">
        <v>0</v>
      </c>
      <c r="I11" s="8">
        <f t="shared" si="2"/>
        <v>0</v>
      </c>
      <c r="J11" s="9">
        <f t="shared" si="3"/>
        <v>0</v>
      </c>
    </row>
    <row r="12" spans="2:10" ht="23.25" customHeight="1" x14ac:dyDescent="0.25">
      <c r="B12" s="13">
        <v>5</v>
      </c>
      <c r="C12" s="34" t="s">
        <v>35</v>
      </c>
      <c r="D12" s="13" t="s">
        <v>25</v>
      </c>
      <c r="E12" s="28">
        <v>40</v>
      </c>
      <c r="F12" s="18">
        <v>0</v>
      </c>
      <c r="G12" s="8">
        <f t="shared" ref="G12:G49" si="4">F12*E12</f>
        <v>0</v>
      </c>
      <c r="H12" s="8">
        <v>0</v>
      </c>
      <c r="I12" s="8">
        <f t="shared" ref="I12:I49" si="5">H12*E12</f>
        <v>0</v>
      </c>
      <c r="J12" s="9">
        <f t="shared" ref="J12:J49" si="6">G12+I12</f>
        <v>0</v>
      </c>
    </row>
    <row r="13" spans="2:10" ht="23.25" x14ac:dyDescent="0.25">
      <c r="B13" s="13">
        <v>6</v>
      </c>
      <c r="C13" s="34" t="s">
        <v>36</v>
      </c>
      <c r="D13" s="13" t="s">
        <v>25</v>
      </c>
      <c r="E13" s="28">
        <v>20</v>
      </c>
      <c r="F13" s="18">
        <v>0</v>
      </c>
      <c r="G13" s="8">
        <f t="shared" si="4"/>
        <v>0</v>
      </c>
      <c r="H13" s="8">
        <v>0</v>
      </c>
      <c r="I13" s="8">
        <f t="shared" si="5"/>
        <v>0</v>
      </c>
      <c r="J13" s="9">
        <f t="shared" si="6"/>
        <v>0</v>
      </c>
    </row>
    <row r="14" spans="2:10" ht="23.25" x14ac:dyDescent="0.25">
      <c r="B14" s="13">
        <v>7</v>
      </c>
      <c r="C14" s="34" t="s">
        <v>37</v>
      </c>
      <c r="D14" s="13" t="s">
        <v>25</v>
      </c>
      <c r="E14" s="28">
        <v>35</v>
      </c>
      <c r="F14" s="18">
        <v>0</v>
      </c>
      <c r="G14" s="8">
        <f t="shared" si="4"/>
        <v>0</v>
      </c>
      <c r="H14" s="8">
        <v>0</v>
      </c>
      <c r="I14" s="8">
        <f t="shared" si="5"/>
        <v>0</v>
      </c>
      <c r="J14" s="9">
        <f t="shared" si="6"/>
        <v>0</v>
      </c>
    </row>
    <row r="15" spans="2:10" ht="23.25" x14ac:dyDescent="0.25">
      <c r="B15" s="13">
        <v>8</v>
      </c>
      <c r="C15" s="34" t="s">
        <v>38</v>
      </c>
      <c r="D15" s="13" t="s">
        <v>24</v>
      </c>
      <c r="E15" s="28">
        <v>40</v>
      </c>
      <c r="F15" s="18">
        <v>0</v>
      </c>
      <c r="G15" s="8">
        <f t="shared" si="4"/>
        <v>0</v>
      </c>
      <c r="H15" s="8">
        <v>0</v>
      </c>
      <c r="I15" s="8">
        <f t="shared" si="5"/>
        <v>0</v>
      </c>
      <c r="J15" s="9">
        <f t="shared" si="6"/>
        <v>0</v>
      </c>
    </row>
    <row r="16" spans="2:10" ht="23.25" x14ac:dyDescent="0.25">
      <c r="B16" s="13">
        <v>9</v>
      </c>
      <c r="C16" s="34" t="s">
        <v>39</v>
      </c>
      <c r="D16" s="13" t="s">
        <v>24</v>
      </c>
      <c r="E16" s="28">
        <v>0.5</v>
      </c>
      <c r="F16" s="18">
        <v>0</v>
      </c>
      <c r="G16" s="8">
        <f t="shared" si="4"/>
        <v>0</v>
      </c>
      <c r="H16" s="8">
        <v>0</v>
      </c>
      <c r="I16" s="8">
        <f t="shared" si="5"/>
        <v>0</v>
      </c>
      <c r="J16" s="9">
        <f t="shared" si="6"/>
        <v>0</v>
      </c>
    </row>
    <row r="17" spans="2:10" ht="46.5" x14ac:dyDescent="0.25">
      <c r="B17" s="13">
        <v>10</v>
      </c>
      <c r="C17" s="34" t="s">
        <v>75</v>
      </c>
      <c r="D17" s="13" t="s">
        <v>25</v>
      </c>
      <c r="E17" s="28">
        <v>10</v>
      </c>
      <c r="F17" s="18">
        <v>0</v>
      </c>
      <c r="G17" s="8">
        <f t="shared" ref="G17" si="7">F17*E17</f>
        <v>0</v>
      </c>
      <c r="H17" s="8">
        <v>0</v>
      </c>
      <c r="I17" s="8">
        <f t="shared" ref="I17" si="8">H17*E17</f>
        <v>0</v>
      </c>
      <c r="J17" s="9">
        <f t="shared" ref="J17" si="9">G17+I17</f>
        <v>0</v>
      </c>
    </row>
    <row r="18" spans="2:10" ht="24" customHeight="1" x14ac:dyDescent="0.25">
      <c r="B18" s="13">
        <v>11</v>
      </c>
      <c r="C18" s="34" t="s">
        <v>40</v>
      </c>
      <c r="D18" s="13" t="s">
        <v>13</v>
      </c>
      <c r="E18" s="28">
        <v>700</v>
      </c>
      <c r="F18" s="18">
        <v>0</v>
      </c>
      <c r="G18" s="8">
        <f t="shared" si="4"/>
        <v>0</v>
      </c>
      <c r="H18" s="8">
        <v>0</v>
      </c>
      <c r="I18" s="8">
        <f t="shared" si="5"/>
        <v>0</v>
      </c>
      <c r="J18" s="9">
        <f t="shared" si="6"/>
        <v>0</v>
      </c>
    </row>
    <row r="19" spans="2:10" ht="23.25" x14ac:dyDescent="0.25">
      <c r="B19" s="13">
        <v>12</v>
      </c>
      <c r="C19" s="34" t="s">
        <v>41</v>
      </c>
      <c r="D19" s="13" t="s">
        <v>13</v>
      </c>
      <c r="E19" s="28">
        <v>500</v>
      </c>
      <c r="F19" s="18">
        <v>0</v>
      </c>
      <c r="G19" s="8">
        <f t="shared" si="4"/>
        <v>0</v>
      </c>
      <c r="H19" s="8">
        <v>0</v>
      </c>
      <c r="I19" s="8">
        <f t="shared" si="5"/>
        <v>0</v>
      </c>
      <c r="J19" s="9">
        <f t="shared" si="6"/>
        <v>0</v>
      </c>
    </row>
    <row r="20" spans="2:10" ht="23.25" x14ac:dyDescent="0.25">
      <c r="B20" s="13">
        <v>13</v>
      </c>
      <c r="C20" s="34" t="s">
        <v>42</v>
      </c>
      <c r="D20" s="13" t="s">
        <v>26</v>
      </c>
      <c r="E20" s="28">
        <v>20</v>
      </c>
      <c r="F20" s="18">
        <v>0</v>
      </c>
      <c r="G20" s="8">
        <f t="shared" si="4"/>
        <v>0</v>
      </c>
      <c r="H20" s="8">
        <v>0</v>
      </c>
      <c r="I20" s="8">
        <f t="shared" si="5"/>
        <v>0</v>
      </c>
      <c r="J20" s="9">
        <f t="shared" si="6"/>
        <v>0</v>
      </c>
    </row>
    <row r="21" spans="2:10" ht="23.25" x14ac:dyDescent="0.25">
      <c r="B21" s="13">
        <v>14</v>
      </c>
      <c r="C21" s="34" t="s">
        <v>43</v>
      </c>
      <c r="D21" s="13" t="s">
        <v>31</v>
      </c>
      <c r="E21" s="28">
        <v>1</v>
      </c>
      <c r="F21" s="18">
        <v>0</v>
      </c>
      <c r="G21" s="8">
        <f t="shared" si="4"/>
        <v>0</v>
      </c>
      <c r="H21" s="8">
        <v>0</v>
      </c>
      <c r="I21" s="8">
        <f t="shared" si="5"/>
        <v>0</v>
      </c>
      <c r="J21" s="9">
        <f t="shared" si="6"/>
        <v>0</v>
      </c>
    </row>
    <row r="22" spans="2:10" ht="46.5" x14ac:dyDescent="0.25">
      <c r="B22" s="13">
        <v>15</v>
      </c>
      <c r="C22" s="34" t="s">
        <v>44</v>
      </c>
      <c r="D22" s="13" t="s">
        <v>31</v>
      </c>
      <c r="E22" s="28">
        <v>1</v>
      </c>
      <c r="F22" s="18">
        <v>0</v>
      </c>
      <c r="G22" s="8">
        <f t="shared" si="4"/>
        <v>0</v>
      </c>
      <c r="H22" s="8">
        <v>0</v>
      </c>
      <c r="I22" s="8">
        <f t="shared" si="5"/>
        <v>0</v>
      </c>
      <c r="J22" s="9">
        <f t="shared" si="6"/>
        <v>0</v>
      </c>
    </row>
    <row r="23" spans="2:10" ht="45" customHeight="1" x14ac:dyDescent="0.25">
      <c r="B23" s="13">
        <v>16</v>
      </c>
      <c r="C23" s="34" t="s">
        <v>45</v>
      </c>
      <c r="D23" s="13" t="s">
        <v>25</v>
      </c>
      <c r="E23" s="28">
        <v>100</v>
      </c>
      <c r="F23" s="18">
        <v>0</v>
      </c>
      <c r="G23" s="8">
        <f t="shared" si="4"/>
        <v>0</v>
      </c>
      <c r="H23" s="8">
        <v>0</v>
      </c>
      <c r="I23" s="8">
        <f t="shared" si="5"/>
        <v>0</v>
      </c>
      <c r="J23" s="9">
        <f t="shared" si="6"/>
        <v>0</v>
      </c>
    </row>
    <row r="24" spans="2:10" ht="46.5" x14ac:dyDescent="0.25">
      <c r="B24" s="13">
        <v>17</v>
      </c>
      <c r="C24" s="34" t="s">
        <v>46</v>
      </c>
      <c r="D24" s="13" t="s">
        <v>25</v>
      </c>
      <c r="E24" s="28">
        <v>30</v>
      </c>
      <c r="F24" s="18">
        <v>0</v>
      </c>
      <c r="G24" s="8">
        <f t="shared" si="4"/>
        <v>0</v>
      </c>
      <c r="H24" s="8">
        <v>0</v>
      </c>
      <c r="I24" s="8">
        <f t="shared" si="5"/>
        <v>0</v>
      </c>
      <c r="J24" s="9">
        <f t="shared" si="6"/>
        <v>0</v>
      </c>
    </row>
    <row r="25" spans="2:10" ht="46.5" x14ac:dyDescent="0.25">
      <c r="B25" s="13">
        <v>18</v>
      </c>
      <c r="C25" s="34" t="s">
        <v>47</v>
      </c>
      <c r="D25" s="13" t="s">
        <v>13</v>
      </c>
      <c r="E25" s="28">
        <v>900</v>
      </c>
      <c r="F25" s="18">
        <v>0</v>
      </c>
      <c r="G25" s="8">
        <f t="shared" si="4"/>
        <v>0</v>
      </c>
      <c r="H25" s="8">
        <v>0</v>
      </c>
      <c r="I25" s="8">
        <f t="shared" si="5"/>
        <v>0</v>
      </c>
      <c r="J25" s="9">
        <f t="shared" si="6"/>
        <v>0</v>
      </c>
    </row>
    <row r="26" spans="2:10" ht="46.5" x14ac:dyDescent="0.25">
      <c r="B26" s="13">
        <v>19</v>
      </c>
      <c r="C26" s="34" t="s">
        <v>48</v>
      </c>
      <c r="D26" s="13" t="s">
        <v>13</v>
      </c>
      <c r="E26" s="28">
        <v>90</v>
      </c>
      <c r="F26" s="18">
        <v>0</v>
      </c>
      <c r="G26" s="8">
        <f t="shared" si="4"/>
        <v>0</v>
      </c>
      <c r="H26" s="8">
        <v>0</v>
      </c>
      <c r="I26" s="8">
        <f t="shared" si="5"/>
        <v>0</v>
      </c>
      <c r="J26" s="9">
        <f t="shared" si="6"/>
        <v>0</v>
      </c>
    </row>
    <row r="27" spans="2:10" ht="46.5" x14ac:dyDescent="0.25">
      <c r="B27" s="13">
        <v>20</v>
      </c>
      <c r="C27" s="34" t="s">
        <v>49</v>
      </c>
      <c r="D27" s="13" t="s">
        <v>13</v>
      </c>
      <c r="E27" s="28">
        <v>12</v>
      </c>
      <c r="F27" s="18">
        <v>0</v>
      </c>
      <c r="G27" s="8">
        <f t="shared" si="4"/>
        <v>0</v>
      </c>
      <c r="H27" s="8">
        <v>0</v>
      </c>
      <c r="I27" s="8">
        <f t="shared" si="5"/>
        <v>0</v>
      </c>
      <c r="J27" s="9">
        <f t="shared" si="6"/>
        <v>0</v>
      </c>
    </row>
    <row r="28" spans="2:10" ht="46.5" x14ac:dyDescent="0.25">
      <c r="B28" s="13">
        <v>21</v>
      </c>
      <c r="C28" s="34" t="s">
        <v>50</v>
      </c>
      <c r="D28" s="13" t="s">
        <v>24</v>
      </c>
      <c r="E28" s="28">
        <v>1</v>
      </c>
      <c r="F28" s="18">
        <v>0</v>
      </c>
      <c r="G28" s="8">
        <f t="shared" si="4"/>
        <v>0</v>
      </c>
      <c r="H28" s="8">
        <v>0</v>
      </c>
      <c r="I28" s="8">
        <f t="shared" si="5"/>
        <v>0</v>
      </c>
      <c r="J28" s="9">
        <f t="shared" si="6"/>
        <v>0</v>
      </c>
    </row>
    <row r="29" spans="2:10" ht="69.75" x14ac:dyDescent="0.25">
      <c r="B29" s="13">
        <v>22</v>
      </c>
      <c r="C29" s="34" t="s">
        <v>76</v>
      </c>
      <c r="D29" s="13" t="s">
        <v>13</v>
      </c>
      <c r="E29" s="28">
        <v>610</v>
      </c>
      <c r="F29" s="18">
        <v>0</v>
      </c>
      <c r="G29" s="8">
        <f t="shared" si="4"/>
        <v>0</v>
      </c>
      <c r="H29" s="8">
        <v>0</v>
      </c>
      <c r="I29" s="8">
        <f t="shared" si="5"/>
        <v>0</v>
      </c>
      <c r="J29" s="9">
        <f t="shared" si="6"/>
        <v>0</v>
      </c>
    </row>
    <row r="30" spans="2:10" ht="46.5" x14ac:dyDescent="0.25">
      <c r="B30" s="13">
        <v>23</v>
      </c>
      <c r="C30" s="34" t="s">
        <v>77</v>
      </c>
      <c r="D30" s="13" t="s">
        <v>13</v>
      </c>
      <c r="E30" s="28">
        <v>100</v>
      </c>
      <c r="F30" s="18">
        <v>0</v>
      </c>
      <c r="G30" s="8">
        <f t="shared" ref="G30:G31" si="10">F30*E30</f>
        <v>0</v>
      </c>
      <c r="H30" s="8">
        <v>0</v>
      </c>
      <c r="I30" s="8">
        <f t="shared" ref="I30:I31" si="11">H30*E30</f>
        <v>0</v>
      </c>
      <c r="J30" s="9">
        <f t="shared" ref="J30:J31" si="12">G30+I30</f>
        <v>0</v>
      </c>
    </row>
    <row r="31" spans="2:10" ht="46.5" x14ac:dyDescent="0.25">
      <c r="B31" s="13">
        <v>24</v>
      </c>
      <c r="C31" s="34" t="s">
        <v>78</v>
      </c>
      <c r="D31" s="13" t="s">
        <v>13</v>
      </c>
      <c r="E31" s="28">
        <v>50</v>
      </c>
      <c r="F31" s="18">
        <v>0</v>
      </c>
      <c r="G31" s="8">
        <f t="shared" si="10"/>
        <v>0</v>
      </c>
      <c r="H31" s="8">
        <v>0</v>
      </c>
      <c r="I31" s="8">
        <f t="shared" si="11"/>
        <v>0</v>
      </c>
      <c r="J31" s="9">
        <f t="shared" si="12"/>
        <v>0</v>
      </c>
    </row>
    <row r="32" spans="2:10" ht="23.25" customHeight="1" x14ac:dyDescent="0.25">
      <c r="B32" s="13">
        <v>25</v>
      </c>
      <c r="C32" s="34" t="s">
        <v>79</v>
      </c>
      <c r="D32" s="13" t="s">
        <v>13</v>
      </c>
      <c r="E32" s="28">
        <v>50</v>
      </c>
      <c r="F32" s="18">
        <v>0</v>
      </c>
      <c r="G32" s="8">
        <f t="shared" si="4"/>
        <v>0</v>
      </c>
      <c r="H32" s="8">
        <v>0</v>
      </c>
      <c r="I32" s="8">
        <f t="shared" si="5"/>
        <v>0</v>
      </c>
      <c r="J32" s="9">
        <f t="shared" si="6"/>
        <v>0</v>
      </c>
    </row>
    <row r="33" spans="2:10" ht="43.5" customHeight="1" x14ac:dyDescent="0.25">
      <c r="B33" s="13">
        <v>26</v>
      </c>
      <c r="C33" s="34" t="s">
        <v>51</v>
      </c>
      <c r="D33" s="13" t="s">
        <v>13</v>
      </c>
      <c r="E33" s="28">
        <v>600</v>
      </c>
      <c r="F33" s="18">
        <v>0</v>
      </c>
      <c r="G33" s="8">
        <f t="shared" si="4"/>
        <v>0</v>
      </c>
      <c r="H33" s="8">
        <v>0</v>
      </c>
      <c r="I33" s="8">
        <f t="shared" si="5"/>
        <v>0</v>
      </c>
      <c r="J33" s="9">
        <f t="shared" si="6"/>
        <v>0</v>
      </c>
    </row>
    <row r="34" spans="2:10" ht="46.5" x14ac:dyDescent="0.25">
      <c r="B34" s="13">
        <v>27</v>
      </c>
      <c r="C34" s="34" t="s">
        <v>52</v>
      </c>
      <c r="D34" s="13" t="s">
        <v>26</v>
      </c>
      <c r="E34" s="28">
        <v>0.2</v>
      </c>
      <c r="F34" s="18">
        <v>0</v>
      </c>
      <c r="G34" s="8">
        <f t="shared" si="4"/>
        <v>0</v>
      </c>
      <c r="H34" s="8">
        <v>0</v>
      </c>
      <c r="I34" s="8">
        <f t="shared" si="5"/>
        <v>0</v>
      </c>
      <c r="J34" s="9">
        <f t="shared" si="6"/>
        <v>0</v>
      </c>
    </row>
    <row r="35" spans="2:10" ht="47.25" thickBot="1" x14ac:dyDescent="0.3">
      <c r="B35" s="13">
        <v>28</v>
      </c>
      <c r="C35" s="48" t="s">
        <v>53</v>
      </c>
      <c r="D35" s="47" t="s">
        <v>26</v>
      </c>
      <c r="E35" s="49">
        <v>0.3</v>
      </c>
      <c r="F35" s="50">
        <v>0</v>
      </c>
      <c r="G35" s="51">
        <f t="shared" si="4"/>
        <v>0</v>
      </c>
      <c r="H35" s="51">
        <v>0</v>
      </c>
      <c r="I35" s="51">
        <f t="shared" si="5"/>
        <v>0</v>
      </c>
      <c r="J35" s="52">
        <f t="shared" si="6"/>
        <v>0</v>
      </c>
    </row>
    <row r="36" spans="2:10" ht="54.75" thickBot="1" x14ac:dyDescent="0.3">
      <c r="B36" s="58"/>
      <c r="C36" s="63" t="s">
        <v>54</v>
      </c>
      <c r="D36" s="58"/>
      <c r="E36" s="59"/>
      <c r="F36" s="60"/>
      <c r="G36" s="61"/>
      <c r="H36" s="61"/>
      <c r="I36" s="61"/>
      <c r="J36" s="62"/>
    </row>
    <row r="37" spans="2:10" ht="46.5" x14ac:dyDescent="0.25">
      <c r="B37" s="21">
        <v>1</v>
      </c>
      <c r="C37" s="53" t="s">
        <v>55</v>
      </c>
      <c r="D37" s="21" t="s">
        <v>25</v>
      </c>
      <c r="E37" s="54">
        <v>110</v>
      </c>
      <c r="F37" s="55">
        <v>0</v>
      </c>
      <c r="G37" s="56">
        <f t="shared" si="4"/>
        <v>0</v>
      </c>
      <c r="H37" s="56">
        <v>0</v>
      </c>
      <c r="I37" s="56">
        <f t="shared" si="5"/>
        <v>0</v>
      </c>
      <c r="J37" s="57">
        <f t="shared" si="6"/>
        <v>0</v>
      </c>
    </row>
    <row r="38" spans="2:10" ht="23.25" x14ac:dyDescent="0.25">
      <c r="B38" s="13">
        <v>2</v>
      </c>
      <c r="C38" s="34" t="s">
        <v>56</v>
      </c>
      <c r="D38" s="13" t="s">
        <v>25</v>
      </c>
      <c r="E38" s="28">
        <v>80</v>
      </c>
      <c r="F38" s="18">
        <v>0</v>
      </c>
      <c r="G38" s="8">
        <f t="shared" si="4"/>
        <v>0</v>
      </c>
      <c r="H38" s="8">
        <v>0</v>
      </c>
      <c r="I38" s="8">
        <f t="shared" si="5"/>
        <v>0</v>
      </c>
      <c r="J38" s="9">
        <f t="shared" si="6"/>
        <v>0</v>
      </c>
    </row>
    <row r="39" spans="2:10" ht="23.25" x14ac:dyDescent="0.25">
      <c r="B39" s="13">
        <v>3</v>
      </c>
      <c r="C39" s="34" t="s">
        <v>57</v>
      </c>
      <c r="D39" s="13" t="s">
        <v>25</v>
      </c>
      <c r="E39" s="28">
        <v>8</v>
      </c>
      <c r="F39" s="18">
        <v>0</v>
      </c>
      <c r="G39" s="8">
        <f t="shared" si="4"/>
        <v>0</v>
      </c>
      <c r="H39" s="8">
        <v>0</v>
      </c>
      <c r="I39" s="8">
        <f t="shared" si="5"/>
        <v>0</v>
      </c>
      <c r="J39" s="9">
        <f t="shared" si="6"/>
        <v>0</v>
      </c>
    </row>
    <row r="40" spans="2:10" ht="23.25" x14ac:dyDescent="0.25">
      <c r="B40" s="13">
        <v>4</v>
      </c>
      <c r="C40" s="34" t="s">
        <v>58</v>
      </c>
      <c r="D40" s="13" t="s">
        <v>13</v>
      </c>
      <c r="E40" s="28">
        <v>80</v>
      </c>
      <c r="F40" s="18">
        <v>0</v>
      </c>
      <c r="G40" s="8">
        <f t="shared" si="4"/>
        <v>0</v>
      </c>
      <c r="H40" s="8">
        <v>0</v>
      </c>
      <c r="I40" s="8">
        <f t="shared" si="5"/>
        <v>0</v>
      </c>
      <c r="J40" s="9">
        <f t="shared" si="6"/>
        <v>0</v>
      </c>
    </row>
    <row r="41" spans="2:10" ht="46.5" x14ac:dyDescent="0.25">
      <c r="B41" s="13">
        <v>5</v>
      </c>
      <c r="C41" s="34" t="s">
        <v>59</v>
      </c>
      <c r="D41" s="13" t="s">
        <v>13</v>
      </c>
      <c r="E41" s="28">
        <v>80</v>
      </c>
      <c r="F41" s="18">
        <v>0</v>
      </c>
      <c r="G41" s="8">
        <f t="shared" si="4"/>
        <v>0</v>
      </c>
      <c r="H41" s="8">
        <v>0</v>
      </c>
      <c r="I41" s="8">
        <f t="shared" si="5"/>
        <v>0</v>
      </c>
      <c r="J41" s="9">
        <f t="shared" si="6"/>
        <v>0</v>
      </c>
    </row>
    <row r="42" spans="2:10" ht="46.5" x14ac:dyDescent="0.25">
      <c r="B42" s="13">
        <v>6</v>
      </c>
      <c r="C42" s="34" t="s">
        <v>60</v>
      </c>
      <c r="D42" s="13" t="s">
        <v>25</v>
      </c>
      <c r="E42" s="28">
        <v>16</v>
      </c>
      <c r="F42" s="18">
        <v>0</v>
      </c>
      <c r="G42" s="8">
        <f t="shared" si="4"/>
        <v>0</v>
      </c>
      <c r="H42" s="8">
        <v>0</v>
      </c>
      <c r="I42" s="8">
        <f t="shared" si="5"/>
        <v>0</v>
      </c>
      <c r="J42" s="9">
        <f t="shared" si="6"/>
        <v>0</v>
      </c>
    </row>
    <row r="43" spans="2:10" ht="46.5" x14ac:dyDescent="0.25">
      <c r="B43" s="13">
        <v>7</v>
      </c>
      <c r="C43" s="34" t="s">
        <v>61</v>
      </c>
      <c r="D43" s="13" t="s">
        <v>25</v>
      </c>
      <c r="E43" s="28">
        <v>3</v>
      </c>
      <c r="F43" s="18">
        <v>0</v>
      </c>
      <c r="G43" s="8">
        <f t="shared" ref="G43:G48" si="13">F43*E43</f>
        <v>0</v>
      </c>
      <c r="H43" s="8">
        <v>0</v>
      </c>
      <c r="I43" s="8">
        <f t="shared" ref="I43:I48" si="14">H43*E43</f>
        <v>0</v>
      </c>
      <c r="J43" s="9">
        <f t="shared" ref="J43:J48" si="15">G43+I43</f>
        <v>0</v>
      </c>
    </row>
    <row r="44" spans="2:10" ht="23.25" x14ac:dyDescent="0.25">
      <c r="B44" s="13">
        <v>8</v>
      </c>
      <c r="C44" s="34" t="s">
        <v>62</v>
      </c>
      <c r="D44" s="13" t="s">
        <v>24</v>
      </c>
      <c r="E44" s="28">
        <v>6</v>
      </c>
      <c r="F44" s="18">
        <v>0</v>
      </c>
      <c r="G44" s="8">
        <f t="shared" si="13"/>
        <v>0</v>
      </c>
      <c r="H44" s="8">
        <v>0</v>
      </c>
      <c r="I44" s="8">
        <f t="shared" si="14"/>
        <v>0</v>
      </c>
      <c r="J44" s="9">
        <f t="shared" si="15"/>
        <v>0</v>
      </c>
    </row>
    <row r="45" spans="2:10" ht="23.25" x14ac:dyDescent="0.25">
      <c r="B45" s="13">
        <v>9</v>
      </c>
      <c r="C45" s="34" t="s">
        <v>63</v>
      </c>
      <c r="D45" s="13" t="s">
        <v>25</v>
      </c>
      <c r="E45" s="28">
        <v>10</v>
      </c>
      <c r="F45" s="18">
        <v>0</v>
      </c>
      <c r="G45" s="8">
        <f t="shared" si="13"/>
        <v>0</v>
      </c>
      <c r="H45" s="8">
        <v>0</v>
      </c>
      <c r="I45" s="8">
        <f t="shared" si="14"/>
        <v>0</v>
      </c>
      <c r="J45" s="9">
        <f t="shared" si="15"/>
        <v>0</v>
      </c>
    </row>
    <row r="46" spans="2:10" ht="23.25" x14ac:dyDescent="0.25">
      <c r="B46" s="13">
        <v>10</v>
      </c>
      <c r="C46" s="34" t="s">
        <v>64</v>
      </c>
      <c r="D46" s="13" t="s">
        <v>13</v>
      </c>
      <c r="E46" s="28">
        <v>20</v>
      </c>
      <c r="F46" s="18">
        <v>0</v>
      </c>
      <c r="G46" s="8">
        <f t="shared" si="13"/>
        <v>0</v>
      </c>
      <c r="H46" s="8">
        <v>0</v>
      </c>
      <c r="I46" s="8">
        <f t="shared" si="14"/>
        <v>0</v>
      </c>
      <c r="J46" s="9">
        <f t="shared" si="15"/>
        <v>0</v>
      </c>
    </row>
    <row r="47" spans="2:10" ht="23.25" x14ac:dyDescent="0.25">
      <c r="B47" s="13">
        <v>11</v>
      </c>
      <c r="C47" s="34" t="s">
        <v>42</v>
      </c>
      <c r="D47" s="13" t="s">
        <v>26</v>
      </c>
      <c r="E47" s="28">
        <v>5</v>
      </c>
      <c r="F47" s="18">
        <v>0</v>
      </c>
      <c r="G47" s="8">
        <f t="shared" si="13"/>
        <v>0</v>
      </c>
      <c r="H47" s="8">
        <v>0</v>
      </c>
      <c r="I47" s="8">
        <f t="shared" si="14"/>
        <v>0</v>
      </c>
      <c r="J47" s="9">
        <f t="shared" si="15"/>
        <v>0</v>
      </c>
    </row>
    <row r="48" spans="2:10" ht="23.25" x14ac:dyDescent="0.25">
      <c r="B48" s="13">
        <v>12</v>
      </c>
      <c r="C48" s="34" t="s">
        <v>65</v>
      </c>
      <c r="D48" s="13" t="s">
        <v>25</v>
      </c>
      <c r="E48" s="28">
        <v>5</v>
      </c>
      <c r="F48" s="18">
        <v>0</v>
      </c>
      <c r="G48" s="8">
        <f t="shared" si="13"/>
        <v>0</v>
      </c>
      <c r="H48" s="8">
        <v>0</v>
      </c>
      <c r="I48" s="8">
        <f t="shared" si="14"/>
        <v>0</v>
      </c>
      <c r="J48" s="9">
        <f t="shared" si="15"/>
        <v>0</v>
      </c>
    </row>
    <row r="49" spans="2:10" ht="46.5" x14ac:dyDescent="0.25">
      <c r="B49" s="13">
        <v>13</v>
      </c>
      <c r="C49" s="34" t="s">
        <v>66</v>
      </c>
      <c r="D49" s="13" t="s">
        <v>25</v>
      </c>
      <c r="E49" s="28">
        <v>10</v>
      </c>
      <c r="F49" s="18">
        <v>0</v>
      </c>
      <c r="G49" s="8">
        <f t="shared" si="4"/>
        <v>0</v>
      </c>
      <c r="H49" s="8">
        <v>0</v>
      </c>
      <c r="I49" s="8">
        <f t="shared" si="5"/>
        <v>0</v>
      </c>
      <c r="J49" s="9">
        <f t="shared" si="6"/>
        <v>0</v>
      </c>
    </row>
    <row r="50" spans="2:10" ht="46.5" x14ac:dyDescent="0.25">
      <c r="B50" s="13">
        <v>14</v>
      </c>
      <c r="C50" s="34" t="s">
        <v>47</v>
      </c>
      <c r="D50" s="13" t="s">
        <v>13</v>
      </c>
      <c r="E50" s="28">
        <v>50</v>
      </c>
      <c r="F50" s="18">
        <v>0</v>
      </c>
      <c r="G50" s="8">
        <f t="shared" ref="G50:G57" si="16">F50*E50</f>
        <v>0</v>
      </c>
      <c r="H50" s="8">
        <v>0</v>
      </c>
      <c r="I50" s="8">
        <f t="shared" ref="I50:I57" si="17">H50*E50</f>
        <v>0</v>
      </c>
      <c r="J50" s="9">
        <f t="shared" ref="J50:J57" si="18">G50+I50</f>
        <v>0</v>
      </c>
    </row>
    <row r="51" spans="2:10" ht="46.5" x14ac:dyDescent="0.25">
      <c r="B51" s="13">
        <v>15</v>
      </c>
      <c r="C51" s="34" t="s">
        <v>67</v>
      </c>
      <c r="D51" s="13" t="s">
        <v>13</v>
      </c>
      <c r="E51" s="28">
        <v>25</v>
      </c>
      <c r="F51" s="18">
        <v>0</v>
      </c>
      <c r="G51" s="8">
        <f t="shared" si="16"/>
        <v>0</v>
      </c>
      <c r="H51" s="8">
        <v>0</v>
      </c>
      <c r="I51" s="8">
        <f t="shared" si="17"/>
        <v>0</v>
      </c>
      <c r="J51" s="9">
        <f t="shared" si="18"/>
        <v>0</v>
      </c>
    </row>
    <row r="52" spans="2:10" ht="23.25" x14ac:dyDescent="0.25">
      <c r="B52" s="13">
        <v>16</v>
      </c>
      <c r="C52" s="34" t="s">
        <v>68</v>
      </c>
      <c r="D52" s="13" t="s">
        <v>13</v>
      </c>
      <c r="E52" s="28">
        <v>80</v>
      </c>
      <c r="F52" s="18">
        <v>0</v>
      </c>
      <c r="G52" s="8">
        <f t="shared" si="16"/>
        <v>0</v>
      </c>
      <c r="H52" s="8">
        <v>0</v>
      </c>
      <c r="I52" s="8">
        <f t="shared" si="17"/>
        <v>0</v>
      </c>
      <c r="J52" s="9">
        <f t="shared" si="18"/>
        <v>0</v>
      </c>
    </row>
    <row r="53" spans="2:10" ht="46.5" x14ac:dyDescent="0.25">
      <c r="B53" s="13">
        <v>17</v>
      </c>
      <c r="C53" s="34" t="s">
        <v>69</v>
      </c>
      <c r="D53" s="13" t="s">
        <v>24</v>
      </c>
      <c r="E53" s="28">
        <v>1</v>
      </c>
      <c r="F53" s="18">
        <v>0</v>
      </c>
      <c r="G53" s="8">
        <f t="shared" si="16"/>
        <v>0</v>
      </c>
      <c r="H53" s="8">
        <v>0</v>
      </c>
      <c r="I53" s="8">
        <f t="shared" si="17"/>
        <v>0</v>
      </c>
      <c r="J53" s="9">
        <f t="shared" si="18"/>
        <v>0</v>
      </c>
    </row>
    <row r="54" spans="2:10" ht="46.5" x14ac:dyDescent="0.25">
      <c r="B54" s="13">
        <v>18</v>
      </c>
      <c r="C54" s="34" t="s">
        <v>70</v>
      </c>
      <c r="D54" s="13" t="s">
        <v>24</v>
      </c>
      <c r="E54" s="28">
        <v>1</v>
      </c>
      <c r="F54" s="18">
        <v>0</v>
      </c>
      <c r="G54" s="8">
        <f t="shared" si="16"/>
        <v>0</v>
      </c>
      <c r="H54" s="8">
        <v>0</v>
      </c>
      <c r="I54" s="8">
        <f t="shared" si="17"/>
        <v>0</v>
      </c>
      <c r="J54" s="9">
        <f t="shared" si="18"/>
        <v>0</v>
      </c>
    </row>
    <row r="55" spans="2:10" ht="46.5" x14ac:dyDescent="0.25">
      <c r="B55" s="13">
        <v>19</v>
      </c>
      <c r="C55" s="34" t="s">
        <v>71</v>
      </c>
      <c r="D55" s="13" t="s">
        <v>24</v>
      </c>
      <c r="E55" s="28">
        <v>1</v>
      </c>
      <c r="F55" s="18">
        <v>0</v>
      </c>
      <c r="G55" s="8">
        <f t="shared" si="16"/>
        <v>0</v>
      </c>
      <c r="H55" s="8">
        <v>0</v>
      </c>
      <c r="I55" s="8">
        <f t="shared" si="17"/>
        <v>0</v>
      </c>
      <c r="J55" s="9">
        <f t="shared" si="18"/>
        <v>0</v>
      </c>
    </row>
    <row r="56" spans="2:10" ht="46.5" x14ac:dyDescent="0.25">
      <c r="B56" s="13">
        <v>20</v>
      </c>
      <c r="C56" s="34" t="s">
        <v>72</v>
      </c>
      <c r="D56" s="13" t="s">
        <v>24</v>
      </c>
      <c r="E56" s="28">
        <v>1</v>
      </c>
      <c r="F56" s="18">
        <v>0</v>
      </c>
      <c r="G56" s="8">
        <f t="shared" si="16"/>
        <v>0</v>
      </c>
      <c r="H56" s="8">
        <v>0</v>
      </c>
      <c r="I56" s="8">
        <f t="shared" si="17"/>
        <v>0</v>
      </c>
      <c r="J56" s="9">
        <f t="shared" si="18"/>
        <v>0</v>
      </c>
    </row>
    <row r="57" spans="2:10" ht="46.5" x14ac:dyDescent="0.25">
      <c r="B57" s="13">
        <v>21</v>
      </c>
      <c r="C57" s="34" t="s">
        <v>74</v>
      </c>
      <c r="D57" s="13" t="s">
        <v>13</v>
      </c>
      <c r="E57" s="28">
        <v>48</v>
      </c>
      <c r="F57" s="18">
        <v>0</v>
      </c>
      <c r="G57" s="8">
        <f t="shared" si="16"/>
        <v>0</v>
      </c>
      <c r="H57" s="8">
        <v>0</v>
      </c>
      <c r="I57" s="8">
        <f t="shared" si="17"/>
        <v>0</v>
      </c>
      <c r="J57" s="9">
        <f t="shared" si="18"/>
        <v>0</v>
      </c>
    </row>
    <row r="58" spans="2:10" ht="47.25" thickBot="1" x14ac:dyDescent="0.3">
      <c r="B58" s="13">
        <v>22</v>
      </c>
      <c r="C58" s="34" t="s">
        <v>73</v>
      </c>
      <c r="D58" s="13" t="s">
        <v>13</v>
      </c>
      <c r="E58" s="28">
        <v>15</v>
      </c>
      <c r="F58" s="18">
        <v>0</v>
      </c>
      <c r="G58" s="8">
        <f t="shared" ref="G58" si="19">F58*E58</f>
        <v>0</v>
      </c>
      <c r="H58" s="8">
        <v>0</v>
      </c>
      <c r="I58" s="8">
        <f t="shared" ref="I58" si="20">H58*E58</f>
        <v>0</v>
      </c>
      <c r="J58" s="9">
        <f t="shared" ref="J58" si="21">G58+I58</f>
        <v>0</v>
      </c>
    </row>
    <row r="59" spans="2:10" s="1" customFormat="1" ht="23.25" thickBot="1" x14ac:dyDescent="0.3">
      <c r="B59" s="39"/>
      <c r="C59" s="30" t="s">
        <v>10</v>
      </c>
      <c r="D59" s="2"/>
      <c r="E59" s="20"/>
      <c r="F59" s="19"/>
      <c r="G59" s="16">
        <f>SUM(G8:G58)</f>
        <v>0</v>
      </c>
      <c r="H59" s="15"/>
      <c r="I59" s="16">
        <f>SUM(I8:I58)</f>
        <v>0</v>
      </c>
      <c r="J59" s="16">
        <f>SUM(J8:J58)</f>
        <v>0</v>
      </c>
    </row>
    <row r="60" spans="2:10" ht="23.25" x14ac:dyDescent="0.25">
      <c r="B60" s="40"/>
      <c r="C60" s="35" t="s">
        <v>4</v>
      </c>
      <c r="D60" s="10"/>
      <c r="E60" s="11"/>
      <c r="F60" s="6"/>
      <c r="G60" s="6"/>
      <c r="H60" s="6"/>
      <c r="I60" s="6"/>
      <c r="J60" s="12">
        <f>J59*20/120</f>
        <v>0</v>
      </c>
    </row>
    <row r="61" spans="2:10" ht="27.75" customHeight="1" thickBot="1" x14ac:dyDescent="0.3">
      <c r="B61" s="5"/>
      <c r="C61" s="36" t="s">
        <v>5</v>
      </c>
      <c r="D61" s="23"/>
      <c r="E61" s="24"/>
      <c r="F61" s="25"/>
      <c r="G61" s="25"/>
      <c r="H61" s="25"/>
      <c r="I61" s="25"/>
      <c r="J61" s="26">
        <f>J59-J60</f>
        <v>0</v>
      </c>
    </row>
    <row r="62" spans="2:10" ht="23.25" x14ac:dyDescent="0.25">
      <c r="B62" s="41"/>
      <c r="C62" s="37" t="s">
        <v>12</v>
      </c>
      <c r="D62" s="21"/>
      <c r="E62" s="22"/>
      <c r="F62" s="82" t="s">
        <v>19</v>
      </c>
      <c r="G62" s="82"/>
      <c r="H62" s="82"/>
      <c r="I62" s="82"/>
      <c r="J62" s="83"/>
    </row>
    <row r="63" spans="2:10" ht="23.25" x14ac:dyDescent="0.25">
      <c r="B63" s="14"/>
      <c r="C63" s="38" t="s">
        <v>2</v>
      </c>
      <c r="D63" s="14"/>
      <c r="E63" s="14"/>
      <c r="F63" s="67" t="s">
        <v>20</v>
      </c>
      <c r="G63" s="67"/>
      <c r="H63" s="67"/>
      <c r="I63" s="67"/>
      <c r="J63" s="68"/>
    </row>
    <row r="64" spans="2:10" ht="23.25" x14ac:dyDescent="0.25">
      <c r="B64" s="14"/>
      <c r="C64" s="38" t="s">
        <v>1</v>
      </c>
      <c r="D64" s="14"/>
      <c r="E64" s="14"/>
      <c r="F64" s="69" t="s">
        <v>21</v>
      </c>
      <c r="G64" s="67"/>
      <c r="H64" s="67"/>
      <c r="I64" s="67"/>
      <c r="J64" s="68"/>
    </row>
    <row r="65" spans="2:10" ht="51" customHeight="1" thickBot="1" x14ac:dyDescent="0.3">
      <c r="B65" s="5"/>
      <c r="C65" s="36" t="s">
        <v>3</v>
      </c>
      <c r="D65" s="5"/>
      <c r="E65" s="5"/>
      <c r="F65" s="65" t="s">
        <v>22</v>
      </c>
      <c r="G65" s="65"/>
      <c r="H65" s="65"/>
      <c r="I65" s="65"/>
      <c r="J65" s="66"/>
    </row>
  </sheetData>
  <mergeCells count="15">
    <mergeCell ref="B1:J1"/>
    <mergeCell ref="D2:D3"/>
    <mergeCell ref="F2:J2"/>
    <mergeCell ref="E2:E3"/>
    <mergeCell ref="F62:J62"/>
    <mergeCell ref="F6:G6"/>
    <mergeCell ref="H6:I6"/>
    <mergeCell ref="B2:B3"/>
    <mergeCell ref="F5:J5"/>
    <mergeCell ref="F65:J65"/>
    <mergeCell ref="F63:J63"/>
    <mergeCell ref="F64:J64"/>
    <mergeCell ref="C2:C3"/>
    <mergeCell ref="F4:J4"/>
    <mergeCell ref="F3:J3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2021-01-18T08:23:49Z</dcterms:modified>
</cp:coreProperties>
</file>