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filterPrivacy="1"/>
  <xr:revisionPtr revIDLastSave="0" documentId="13_ncr:1_{65440CEB-7C4F-48AD-9162-D3E37D401E9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1" l="1"/>
  <c r="I9" i="1"/>
  <c r="I10" i="1"/>
  <c r="I11" i="1"/>
  <c r="I12" i="1"/>
  <c r="I13" i="1"/>
  <c r="I14" i="1"/>
  <c r="I15" i="1"/>
  <c r="I16" i="1"/>
  <c r="I17" i="1"/>
  <c r="I18" i="1"/>
  <c r="I19" i="1"/>
  <c r="I20" i="1"/>
  <c r="J20" i="1" s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J26" i="1" s="1"/>
  <c r="G27" i="1"/>
  <c r="J27" i="1" s="1"/>
  <c r="G28" i="1"/>
  <c r="J28" i="1" s="1"/>
  <c r="G29" i="1"/>
  <c r="G30" i="1"/>
  <c r="G31" i="1"/>
  <c r="G32" i="1"/>
  <c r="J32" i="1" s="1"/>
  <c r="G33" i="1"/>
  <c r="J33" i="1" s="1"/>
  <c r="G34" i="1"/>
  <c r="J34" i="1" s="1"/>
  <c r="G35" i="1"/>
  <c r="G36" i="1"/>
  <c r="G37" i="1"/>
  <c r="G38" i="1"/>
  <c r="J38" i="1" s="1"/>
  <c r="G39" i="1"/>
  <c r="J39" i="1" s="1"/>
  <c r="G40" i="1"/>
  <c r="G41" i="1"/>
  <c r="G42" i="1"/>
  <c r="J42" i="1" s="1"/>
  <c r="G8" i="1"/>
  <c r="I8" i="1"/>
  <c r="I7" i="1"/>
  <c r="G7" i="1"/>
  <c r="J37" i="1" l="1"/>
  <c r="J31" i="1"/>
  <c r="J36" i="1"/>
  <c r="J30" i="1"/>
  <c r="J24" i="1"/>
  <c r="J18" i="1"/>
  <c r="J41" i="1"/>
  <c r="J35" i="1"/>
  <c r="J29" i="1"/>
  <c r="J23" i="1"/>
  <c r="J17" i="1"/>
  <c r="J11" i="1"/>
  <c r="J14" i="1"/>
  <c r="J12" i="1"/>
  <c r="J22" i="1"/>
  <c r="J10" i="1"/>
  <c r="J9" i="1"/>
  <c r="J16" i="1"/>
  <c r="J21" i="1"/>
  <c r="J15" i="1"/>
  <c r="J25" i="1"/>
  <c r="J19" i="1"/>
  <c r="J13" i="1"/>
  <c r="G43" i="1"/>
  <c r="I43" i="1"/>
  <c r="J8" i="1"/>
  <c r="J7" i="1" l="1"/>
  <c r="J43" i="1" s="1"/>
  <c r="J44" i="1" l="1"/>
  <c r="J45" i="1" s="1"/>
</calcChain>
</file>

<file path=xl/sharedStrings.xml><?xml version="1.0" encoding="utf-8"?>
<sst xmlns="http://schemas.openxmlformats.org/spreadsheetml/2006/main" count="99" uniqueCount="70">
  <si>
    <t>Наличие СРО</t>
  </si>
  <si>
    <t>Порядок расчетов, предоплата</t>
  </si>
  <si>
    <t>Условия гарантии</t>
  </si>
  <si>
    <t>Опыт работы</t>
  </si>
  <si>
    <t>НДС, руб.</t>
  </si>
  <si>
    <t>Стоимость без НДС, руб.</t>
  </si>
  <si>
    <t>Стоимость итого, руб, с НДС:</t>
  </si>
  <si>
    <t>Стоимость работ, руб. с НДС</t>
  </si>
  <si>
    <t>Стоимость материалов, руб. с НДС</t>
  </si>
  <si>
    <t>ИНН/КПП</t>
  </si>
  <si>
    <t>Стоимость ИТОГО с НДС, руб.</t>
  </si>
  <si>
    <t>Ед.изм. м2, м3, тн и т.п.</t>
  </si>
  <si>
    <t>Срок выполнения работ</t>
  </si>
  <si>
    <t>тн</t>
  </si>
  <si>
    <t>шт</t>
  </si>
  <si>
    <t>Устройство армирования пола сеткой сварной Вр1. Ф5мм шаг 150*150мм</t>
  </si>
  <si>
    <t>м2</t>
  </si>
  <si>
    <t>Критерии</t>
  </si>
  <si>
    <t>Участник тендерного отбора</t>
  </si>
  <si>
    <t>Название организации</t>
  </si>
  <si>
    <t>_________________/________________</t>
  </si>
  <si>
    <t>указать наличие СРО</t>
  </si>
  <si>
    <t>указать срок выполнения работ</t>
  </si>
  <si>
    <t>указать условия гарантии</t>
  </si>
  <si>
    <t>указать размер необходимого аванса</t>
  </si>
  <si>
    <t>указать опыт подобных работ, предоставить референс лист</t>
  </si>
  <si>
    <t>№ п.п. по ТЗ</t>
  </si>
  <si>
    <t xml:space="preserve">Устройство бетонной стяжки из бетона B25 W6 F150 с затиркой толщиной до 80 мм, устройство деформационных швов на отметках +7,55 м и +11,000 м </t>
  </si>
  <si>
    <t>8.1</t>
  </si>
  <si>
    <t>19.1</t>
  </si>
  <si>
    <t xml:space="preserve">Устройство Ц/П стяжки толщиной 50мм М250 </t>
  </si>
  <si>
    <t xml:space="preserve">Устройство наливного пола, в том числе обеспыливание, огрунтовка поверхности не менее 2х раз </t>
  </si>
  <si>
    <t>Устройство перегородок из пазогребневых (ПГП) полнотелых блоков толщиной 100 мм</t>
  </si>
  <si>
    <t xml:space="preserve">Устройство перегородок из ПВХ профиля с заполнением стеклопакетами и сэндвичем </t>
  </si>
  <si>
    <t>Обшивка стен ГВЛ в один слой без каркаса по существующим СП</t>
  </si>
  <si>
    <t xml:space="preserve">Обшивка стен ГВЛ в два слоя по металлическом каркасу </t>
  </si>
  <si>
    <t xml:space="preserve">Штукатурка колонн гипсовой смесью с предварительным грунтованием </t>
  </si>
  <si>
    <t>Подготовка стен под окраску, в том числе грунтовка, шпаклёвка за два раза</t>
  </si>
  <si>
    <t xml:space="preserve">Окраска потолка акриловой краской ВД-АК-1179 </t>
  </si>
  <si>
    <t xml:space="preserve">Подготовка потолка под окраску в том числе грунтовка, шпаклёвка за два раза </t>
  </si>
  <si>
    <t xml:space="preserve">Выравнивание (оштукатуривание) потолка гипсовой смесью </t>
  </si>
  <si>
    <t xml:space="preserve">Окраска стен ВД-АК-1179 </t>
  </si>
  <si>
    <t xml:space="preserve">Устройство плинтусов из керамогранитной плитки высотой 100мм </t>
  </si>
  <si>
    <t>Устройство чистовых полов керамогранитной плиткой EURO CERAMIK 330*330*8мм с эпоксидной затиркой Litokol EPOXYSTUK X90</t>
  </si>
  <si>
    <t>Изготовление и монтаж дверей из ПВХ профиля.</t>
  </si>
  <si>
    <t>Устройство перегородок из Алюминиевого профиля Alutech с заполнением стеклопакетами и сэндвичем (опционально)</t>
  </si>
  <si>
    <t>Изготовление и монтаж дверей из алюминиевого профиля Alutech (опционально)</t>
  </si>
  <si>
    <t>Изготовление дверей металлических противопожарных согласно проекту (цвет белый RAL 9003)</t>
  </si>
  <si>
    <t xml:space="preserve">Устройство дополнительного металлического каркаса из балок из профильной трубы 100*100*5мм, включая их окраску в белый цвет </t>
  </si>
  <si>
    <t xml:space="preserve">Устройство эпоксидного кислотоупорного наливного пола QTP 1040 + QTP 1360 </t>
  </si>
  <si>
    <t xml:space="preserve">Устройство плинтуса из эпоксидного наливного состава QTP1040 + QTP1360 </t>
  </si>
  <si>
    <t>м.пог.</t>
  </si>
  <si>
    <t xml:space="preserve">Устройство подшивки лестничных площадок, маршей посредством монтажа ГВЛ толщиной по 10мм в два слоя по металлическому каркасу </t>
  </si>
  <si>
    <t xml:space="preserve">Подготовка подшивки лестничных площадок и маршей под окраску, в т.ч. грунтовка, шпаклёвка </t>
  </si>
  <si>
    <t xml:space="preserve">Окраска подшивки лестничных площадок и маршей акриловой краской ВД-АК-1180 </t>
  </si>
  <si>
    <t xml:space="preserve">Установка нащельников из оцинкованного металла с покрытием PE цвет RAL 9003 толщиной 0,5мм. </t>
  </si>
  <si>
    <t>Наименование работ: Выполнение строительных работ по чистовой отделке лаборатории и 4х этажной части здания 2го этапа на объекте «Реконструкция основного производственного здания завода ОАО «Северное Молоко», расположенном по адресу: Вологодская обл., г. Грязовец, ул. Соколовская, д.59. 2й этап. согласно ТЗ.</t>
  </si>
  <si>
    <t>Устройство всех примыкающих частей ПУ герметиком</t>
  </si>
  <si>
    <t>шт.</t>
  </si>
  <si>
    <t>Изготовление передаточных окон в помещениях. Размер открываемой части окон (створка) 600*600мм на высоте 1м от пола</t>
  </si>
  <si>
    <t xml:space="preserve">Изготовление передаточного окна в виде бокса размерами 600*600мм с двумя створками. Расстояние между створками 300мм </t>
  </si>
  <si>
    <t xml:space="preserve">Устройство цокольных балок высотой 100мм вокруг проходок инженерных коммуникаций в полах с армированием </t>
  </si>
  <si>
    <t>м3</t>
  </si>
  <si>
    <t xml:space="preserve">Устройство ПВХ двери на уровне +14,5м в чердачное помещение над новым подвесным потолком размер двери 1500*800мм. </t>
  </si>
  <si>
    <t>тн.</t>
  </si>
  <si>
    <t>Объём работ по ТЗ, м2, шт, м.пог, тн и т.п.</t>
  </si>
  <si>
    <t>Установка подоконников из ПВХ у окон наружных шириной до 300мм</t>
  </si>
  <si>
    <t xml:space="preserve">Устройство подвесного потолка из ГВЛ в один слой по металлическому каркасу </t>
  </si>
  <si>
    <t>Устройство площадок для обслуживания и ревизии воздуховодов и инженерных сетей из уголка 50 и ПВЛ с перилами над подвесным потолком с устройством подвеса данных площадок к прогонам и фермам здания – Ширина площадок 600мм</t>
  </si>
  <si>
    <t xml:space="preserve">Облицовка стен и колонн плиткой керамической глазурированной с эпоксидной с эпоксидной затиркой Litokol EPOXYSTUK X90. Плитка Kerama marazzi (предоставить каталог и марку плитки совместно с КП)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</si>
</sst>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24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/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justify" vertical="center" wrapText="1"/>
    </xf>
    <xf numFmtId="0" fontId="5" fillId="0" borderId="18" xfId="0" applyFont="1" applyBorder="1" applyAlignment="1">
      <alignment horizontal="justify" vertical="center" wrapText="1"/>
    </xf>
    <xf numFmtId="0" fontId="6" fillId="0" borderId="21" xfId="0" applyFont="1" applyBorder="1" applyAlignment="1">
      <alignment horizontal="justify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8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justify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8" xfId="0" applyNumberFormat="1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justify" vertical="center" wrapText="1"/>
    </xf>
    <xf numFmtId="0" fontId="5" fillId="0" borderId="36" xfId="0" applyFont="1" applyBorder="1" applyAlignment="1">
      <alignment horizontal="justify" vertical="center" wrapText="1"/>
    </xf>
    <xf numFmtId="0" fontId="5" fillId="0" borderId="27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justify" vertical="center" wrapText="1"/>
    </xf>
    <xf numFmtId="0" fontId="5" fillId="0" borderId="35" xfId="0" applyFont="1" applyBorder="1" applyAlignment="1">
      <alignment horizontal="justify" vertical="center" wrapText="1"/>
    </xf>
    <xf numFmtId="0" fontId="6" fillId="0" borderId="35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6" fillId="2" borderId="28" xfId="0" applyFont="1" applyFill="1" applyBorder="1" applyAlignment="1">
      <alignment vertical="center" wrapText="1"/>
    </xf>
    <xf numFmtId="0" fontId="6" fillId="0" borderId="35" xfId="0" applyFont="1" applyBorder="1" applyAlignment="1">
      <alignment horizontal="justify" vertical="center" wrapText="1"/>
    </xf>
    <xf numFmtId="0" fontId="6" fillId="0" borderId="29" xfId="0" applyFont="1" applyBorder="1" applyAlignment="1">
      <alignment horizontal="justify" vertical="center" wrapText="1"/>
    </xf>
    <xf numFmtId="0" fontId="6" fillId="0" borderId="26" xfId="0" applyFont="1" applyBorder="1" applyAlignment="1">
      <alignment horizontal="justify" vertical="center" wrapText="1"/>
    </xf>
    <xf numFmtId="0" fontId="6" fillId="0" borderId="28" xfId="0" applyFont="1" applyBorder="1" applyAlignment="1">
      <alignment horizontal="justify" vertical="center" wrapText="1"/>
    </xf>
    <xf numFmtId="0" fontId="5" fillId="0" borderId="18" xfId="0" applyFont="1" applyBorder="1" applyAlignment="1">
      <alignment horizontal="justify" vertical="center" wrapText="1"/>
    </xf>
    <xf numFmtId="0" fontId="5" fillId="0" borderId="19" xfId="0" applyFont="1" applyBorder="1" applyAlignment="1">
      <alignment horizontal="justify" vertical="center" wrapText="1"/>
    </xf>
    <xf numFmtId="0" fontId="5" fillId="0" borderId="22" xfId="0" applyFont="1" applyBorder="1" applyAlignment="1">
      <alignment horizontal="justify" vertical="center" wrapText="1"/>
    </xf>
    <xf numFmtId="16" fontId="6" fillId="2" borderId="20" xfId="0" quotePrefix="1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justify" vertical="center" wrapText="1"/>
    </xf>
    <xf numFmtId="0" fontId="6" fillId="0" borderId="30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U49"/>
  <sheetViews>
    <sheetView tabSelected="1" zoomScale="55" zoomScaleNormal="55" workbookViewId="0">
      <selection activeCell="R35" sqref="R35"/>
    </sheetView>
  </sheetViews>
  <sheetFormatPr defaultRowHeight="15" x14ac:dyDescent="0.25"/>
  <cols>
    <col min="2" max="2" width="12.28515625" bestFit="1" customWidth="1"/>
    <col min="3" max="3" width="110.28515625" customWidth="1"/>
    <col min="4" max="4" width="16.5703125" customWidth="1"/>
    <col min="5" max="5" width="31.7109375" bestFit="1" customWidth="1"/>
    <col min="6" max="6" width="15.140625" customWidth="1"/>
    <col min="7" max="8" width="14.42578125" customWidth="1"/>
    <col min="9" max="9" width="15.7109375" customWidth="1"/>
    <col min="10" max="10" width="18.28515625" customWidth="1"/>
  </cols>
  <sheetData>
    <row r="1" spans="2:10" ht="105" customHeight="1" thickBot="1" x14ac:dyDescent="0.3">
      <c r="B1" s="46" t="s">
        <v>56</v>
      </c>
      <c r="C1" s="34"/>
      <c r="D1" s="34"/>
      <c r="E1" s="34"/>
      <c r="F1" s="34"/>
      <c r="G1" s="34"/>
      <c r="H1" s="34"/>
      <c r="I1" s="34"/>
      <c r="J1" s="34"/>
    </row>
    <row r="2" spans="2:10" ht="40.5" customHeight="1" x14ac:dyDescent="0.25">
      <c r="B2" s="69" t="s">
        <v>26</v>
      </c>
      <c r="C2" s="57" t="s">
        <v>17</v>
      </c>
      <c r="D2" s="39" t="s">
        <v>11</v>
      </c>
      <c r="E2" s="39" t="s">
        <v>65</v>
      </c>
      <c r="F2" s="37" t="s">
        <v>18</v>
      </c>
      <c r="G2" s="37"/>
      <c r="H2" s="37"/>
      <c r="I2" s="37"/>
      <c r="J2" s="38"/>
    </row>
    <row r="3" spans="2:10" ht="30" customHeight="1" thickBot="1" x14ac:dyDescent="0.3">
      <c r="B3" s="70"/>
      <c r="C3" s="58"/>
      <c r="D3" s="40"/>
      <c r="E3" s="40"/>
      <c r="F3" s="32" t="s">
        <v>19</v>
      </c>
      <c r="G3" s="32"/>
      <c r="H3" s="32"/>
      <c r="I3" s="32"/>
      <c r="J3" s="33"/>
    </row>
    <row r="4" spans="2:10" ht="23.25" thickBot="1" x14ac:dyDescent="0.3">
      <c r="B4" s="71"/>
      <c r="C4" s="59" t="s">
        <v>9</v>
      </c>
      <c r="D4" s="2"/>
      <c r="E4" s="2"/>
      <c r="F4" s="30" t="s">
        <v>20</v>
      </c>
      <c r="G4" s="30"/>
      <c r="H4" s="30"/>
      <c r="I4" s="30"/>
      <c r="J4" s="31"/>
    </row>
    <row r="5" spans="2:10" ht="23.25" thickBot="1" x14ac:dyDescent="0.3">
      <c r="B5" s="3"/>
      <c r="C5" s="60" t="s">
        <v>0</v>
      </c>
      <c r="D5" s="3"/>
      <c r="E5" s="3"/>
      <c r="F5" s="35" t="s">
        <v>21</v>
      </c>
      <c r="G5" s="35"/>
      <c r="H5" s="35"/>
      <c r="I5" s="35"/>
      <c r="J5" s="36"/>
    </row>
    <row r="6" spans="2:10" ht="66.75" customHeight="1" x14ac:dyDescent="0.25">
      <c r="B6" s="4"/>
      <c r="C6" s="61"/>
      <c r="D6" s="4"/>
      <c r="E6" s="4"/>
      <c r="F6" s="49" t="s">
        <v>8</v>
      </c>
      <c r="G6" s="49"/>
      <c r="H6" s="49" t="s">
        <v>7</v>
      </c>
      <c r="I6" s="49"/>
      <c r="J6" s="50" t="s">
        <v>6</v>
      </c>
    </row>
    <row r="7" spans="2:10" ht="46.5" hidden="1" x14ac:dyDescent="0.25">
      <c r="B7" s="10">
        <v>1</v>
      </c>
      <c r="C7" s="62" t="s">
        <v>15</v>
      </c>
      <c r="D7" s="10" t="s">
        <v>16</v>
      </c>
      <c r="E7" s="47">
        <v>260</v>
      </c>
      <c r="F7" s="17">
        <v>0</v>
      </c>
      <c r="G7" s="6">
        <f>F7*E7</f>
        <v>0</v>
      </c>
      <c r="H7" s="6">
        <v>0</v>
      </c>
      <c r="I7" s="6">
        <f>H7*E7</f>
        <v>0</v>
      </c>
      <c r="J7" s="7">
        <f t="shared" ref="J7" si="0">G7+I7</f>
        <v>0</v>
      </c>
    </row>
    <row r="8" spans="2:10" ht="69.75" hidden="1" x14ac:dyDescent="0.25">
      <c r="B8" s="13">
        <v>2</v>
      </c>
      <c r="C8" s="63" t="s">
        <v>27</v>
      </c>
      <c r="D8" s="13" t="s">
        <v>16</v>
      </c>
      <c r="E8" s="48">
        <v>220</v>
      </c>
      <c r="F8" s="18">
        <v>0</v>
      </c>
      <c r="G8" s="8">
        <f t="shared" ref="G8:G42" si="1">F8*E8</f>
        <v>0</v>
      </c>
      <c r="H8" s="8">
        <v>0</v>
      </c>
      <c r="I8" s="8">
        <f t="shared" ref="I8:I42" si="2">H8*E8</f>
        <v>0</v>
      </c>
      <c r="J8" s="9">
        <f t="shared" ref="J8:J42" si="3">G8+I8</f>
        <v>0</v>
      </c>
    </row>
    <row r="9" spans="2:10" ht="23.25" hidden="1" x14ac:dyDescent="0.25">
      <c r="B9" s="13">
        <v>3</v>
      </c>
      <c r="C9" s="63" t="s">
        <v>30</v>
      </c>
      <c r="D9" s="13" t="s">
        <v>16</v>
      </c>
      <c r="E9" s="48">
        <v>50</v>
      </c>
      <c r="F9" s="18">
        <v>0</v>
      </c>
      <c r="G9" s="8">
        <f t="shared" si="1"/>
        <v>0</v>
      </c>
      <c r="H9" s="8">
        <v>0</v>
      </c>
      <c r="I9" s="8">
        <f t="shared" si="2"/>
        <v>0</v>
      </c>
      <c r="J9" s="9">
        <f t="shared" si="3"/>
        <v>0</v>
      </c>
    </row>
    <row r="10" spans="2:10" ht="46.5" hidden="1" x14ac:dyDescent="0.25">
      <c r="B10" s="13">
        <v>4</v>
      </c>
      <c r="C10" s="63" t="s">
        <v>31</v>
      </c>
      <c r="D10" s="13" t="s">
        <v>16</v>
      </c>
      <c r="E10" s="48">
        <v>300</v>
      </c>
      <c r="F10" s="18">
        <v>0</v>
      </c>
      <c r="G10" s="8">
        <f t="shared" si="1"/>
        <v>0</v>
      </c>
      <c r="H10" s="8">
        <v>0</v>
      </c>
      <c r="I10" s="8">
        <f t="shared" si="2"/>
        <v>0</v>
      </c>
      <c r="J10" s="9">
        <f t="shared" si="3"/>
        <v>0</v>
      </c>
    </row>
    <row r="11" spans="2:10" ht="46.5" hidden="1" x14ac:dyDescent="0.25">
      <c r="B11" s="13">
        <v>5</v>
      </c>
      <c r="C11" s="63" t="s">
        <v>32</v>
      </c>
      <c r="D11" s="13" t="s">
        <v>16</v>
      </c>
      <c r="E11" s="48">
        <v>320</v>
      </c>
      <c r="F11" s="18">
        <v>0</v>
      </c>
      <c r="G11" s="8">
        <f t="shared" si="1"/>
        <v>0</v>
      </c>
      <c r="H11" s="8">
        <v>0</v>
      </c>
      <c r="I11" s="8">
        <f t="shared" si="2"/>
        <v>0</v>
      </c>
      <c r="J11" s="9">
        <f t="shared" si="3"/>
        <v>0</v>
      </c>
    </row>
    <row r="12" spans="2:10" ht="23.25" hidden="1" x14ac:dyDescent="0.25">
      <c r="B12" s="13">
        <v>6</v>
      </c>
      <c r="C12" s="63" t="s">
        <v>35</v>
      </c>
      <c r="D12" s="13" t="s">
        <v>16</v>
      </c>
      <c r="E12" s="48">
        <v>440</v>
      </c>
      <c r="F12" s="18">
        <v>0</v>
      </c>
      <c r="G12" s="8">
        <f t="shared" si="1"/>
        <v>0</v>
      </c>
      <c r="H12" s="8">
        <v>0</v>
      </c>
      <c r="I12" s="8">
        <f t="shared" si="2"/>
        <v>0</v>
      </c>
      <c r="J12" s="9">
        <f t="shared" si="3"/>
        <v>0</v>
      </c>
    </row>
    <row r="13" spans="2:10" ht="23.25" hidden="1" x14ac:dyDescent="0.25">
      <c r="B13" s="13">
        <v>7</v>
      </c>
      <c r="C13" s="63" t="s">
        <v>34</v>
      </c>
      <c r="D13" s="13" t="s">
        <v>16</v>
      </c>
      <c r="E13" s="48">
        <v>475</v>
      </c>
      <c r="F13" s="18">
        <v>0</v>
      </c>
      <c r="G13" s="8">
        <f t="shared" si="1"/>
        <v>0</v>
      </c>
      <c r="H13" s="8">
        <v>0</v>
      </c>
      <c r="I13" s="8">
        <f t="shared" si="2"/>
        <v>0</v>
      </c>
      <c r="J13" s="9">
        <f t="shared" si="3"/>
        <v>0</v>
      </c>
    </row>
    <row r="14" spans="2:10" ht="46.5" hidden="1" x14ac:dyDescent="0.25">
      <c r="B14" s="13">
        <v>8</v>
      </c>
      <c r="C14" s="63" t="s">
        <v>33</v>
      </c>
      <c r="D14" s="13" t="s">
        <v>16</v>
      </c>
      <c r="E14" s="48">
        <v>200</v>
      </c>
      <c r="F14" s="18">
        <v>0</v>
      </c>
      <c r="G14" s="8">
        <f t="shared" si="1"/>
        <v>0</v>
      </c>
      <c r="H14" s="8">
        <v>0</v>
      </c>
      <c r="I14" s="8">
        <f t="shared" si="2"/>
        <v>0</v>
      </c>
      <c r="J14" s="9">
        <f t="shared" si="3"/>
        <v>0</v>
      </c>
    </row>
    <row r="15" spans="2:10" ht="46.5" hidden="1" x14ac:dyDescent="0.25">
      <c r="B15" s="72" t="s">
        <v>28</v>
      </c>
      <c r="C15" s="64" t="s">
        <v>45</v>
      </c>
      <c r="D15" s="52" t="s">
        <v>16</v>
      </c>
      <c r="E15" s="53">
        <v>200</v>
      </c>
      <c r="F15" s="54">
        <v>0</v>
      </c>
      <c r="G15" s="55">
        <f t="shared" si="1"/>
        <v>0</v>
      </c>
      <c r="H15" s="55">
        <v>0</v>
      </c>
      <c r="I15" s="55">
        <f t="shared" si="2"/>
        <v>0</v>
      </c>
      <c r="J15" s="56">
        <f t="shared" si="3"/>
        <v>0</v>
      </c>
    </row>
    <row r="16" spans="2:10" ht="31.5" hidden="1" customHeight="1" x14ac:dyDescent="0.25">
      <c r="B16" s="13">
        <v>9</v>
      </c>
      <c r="C16" s="63" t="s">
        <v>36</v>
      </c>
      <c r="D16" s="13" t="s">
        <v>16</v>
      </c>
      <c r="E16" s="48">
        <v>50</v>
      </c>
      <c r="F16" s="18">
        <v>0</v>
      </c>
      <c r="G16" s="8">
        <f t="shared" si="1"/>
        <v>0</v>
      </c>
      <c r="H16" s="8">
        <v>0</v>
      </c>
      <c r="I16" s="8">
        <f t="shared" si="2"/>
        <v>0</v>
      </c>
      <c r="J16" s="9">
        <f t="shared" si="3"/>
        <v>0</v>
      </c>
    </row>
    <row r="17" spans="2:10" ht="46.5" hidden="1" x14ac:dyDescent="0.25">
      <c r="B17" s="13">
        <v>10</v>
      </c>
      <c r="C17" s="63" t="s">
        <v>67</v>
      </c>
      <c r="D17" s="13" t="s">
        <v>16</v>
      </c>
      <c r="E17" s="48">
        <v>220</v>
      </c>
      <c r="F17" s="18">
        <v>0</v>
      </c>
      <c r="G17" s="8">
        <f t="shared" si="1"/>
        <v>0</v>
      </c>
      <c r="H17" s="8">
        <v>0</v>
      </c>
      <c r="I17" s="8">
        <f t="shared" si="2"/>
        <v>0</v>
      </c>
      <c r="J17" s="9">
        <f t="shared" si="3"/>
        <v>0</v>
      </c>
    </row>
    <row r="18" spans="2:10" ht="24.75" hidden="1" customHeight="1" x14ac:dyDescent="0.25">
      <c r="B18" s="13">
        <v>11</v>
      </c>
      <c r="C18" s="63" t="s">
        <v>37</v>
      </c>
      <c r="D18" s="13" t="s">
        <v>16</v>
      </c>
      <c r="E18" s="48">
        <v>700</v>
      </c>
      <c r="F18" s="18">
        <v>0</v>
      </c>
      <c r="G18" s="8">
        <f t="shared" si="1"/>
        <v>0</v>
      </c>
      <c r="H18" s="8">
        <v>0</v>
      </c>
      <c r="I18" s="8">
        <f t="shared" si="2"/>
        <v>0</v>
      </c>
      <c r="J18" s="9">
        <f t="shared" si="3"/>
        <v>0</v>
      </c>
    </row>
    <row r="19" spans="2:10" ht="23.25" hidden="1" x14ac:dyDescent="0.25">
      <c r="B19" s="13">
        <v>12</v>
      </c>
      <c r="C19" s="63" t="s">
        <v>40</v>
      </c>
      <c r="D19" s="13" t="s">
        <v>16</v>
      </c>
      <c r="E19" s="48">
        <v>200</v>
      </c>
      <c r="F19" s="18">
        <v>0</v>
      </c>
      <c r="G19" s="8">
        <f t="shared" si="1"/>
        <v>0</v>
      </c>
      <c r="H19" s="8">
        <v>0</v>
      </c>
      <c r="I19" s="8">
        <f t="shared" si="2"/>
        <v>0</v>
      </c>
      <c r="J19" s="9">
        <f t="shared" si="3"/>
        <v>0</v>
      </c>
    </row>
    <row r="20" spans="2:10" ht="46.5" hidden="1" x14ac:dyDescent="0.25">
      <c r="B20" s="13">
        <v>13</v>
      </c>
      <c r="C20" s="63" t="s">
        <v>39</v>
      </c>
      <c r="D20" s="13" t="s">
        <v>16</v>
      </c>
      <c r="E20" s="48">
        <v>410</v>
      </c>
      <c r="F20" s="18">
        <v>0</v>
      </c>
      <c r="G20" s="8">
        <f t="shared" si="1"/>
        <v>0</v>
      </c>
      <c r="H20" s="8">
        <v>0</v>
      </c>
      <c r="I20" s="8">
        <f t="shared" si="2"/>
        <v>0</v>
      </c>
      <c r="J20" s="9">
        <f t="shared" si="3"/>
        <v>0</v>
      </c>
    </row>
    <row r="21" spans="2:10" ht="23.25" hidden="1" x14ac:dyDescent="0.25">
      <c r="B21" s="13">
        <v>14</v>
      </c>
      <c r="C21" s="63" t="s">
        <v>38</v>
      </c>
      <c r="D21" s="13" t="s">
        <v>16</v>
      </c>
      <c r="E21" s="48">
        <v>410</v>
      </c>
      <c r="F21" s="18">
        <v>0</v>
      </c>
      <c r="G21" s="8">
        <f t="shared" si="1"/>
        <v>0</v>
      </c>
      <c r="H21" s="8">
        <v>0</v>
      </c>
      <c r="I21" s="8">
        <f t="shared" si="2"/>
        <v>0</v>
      </c>
      <c r="J21" s="9">
        <f t="shared" si="3"/>
        <v>0</v>
      </c>
    </row>
    <row r="22" spans="2:10" ht="23.25" hidden="1" x14ac:dyDescent="0.25">
      <c r="B22" s="13">
        <v>15</v>
      </c>
      <c r="C22" s="63" t="s">
        <v>41</v>
      </c>
      <c r="D22" s="13" t="s">
        <v>16</v>
      </c>
      <c r="E22" s="48">
        <v>700</v>
      </c>
      <c r="F22" s="18">
        <v>0</v>
      </c>
      <c r="G22" s="8">
        <f t="shared" si="1"/>
        <v>0</v>
      </c>
      <c r="H22" s="8">
        <v>0</v>
      </c>
      <c r="I22" s="8">
        <f t="shared" si="2"/>
        <v>0</v>
      </c>
      <c r="J22" s="9">
        <f t="shared" si="3"/>
        <v>0</v>
      </c>
    </row>
    <row r="23" spans="2:10" ht="75.75" hidden="1" customHeight="1" x14ac:dyDescent="0.25">
      <c r="B23" s="13">
        <v>16</v>
      </c>
      <c r="C23" s="63" t="s">
        <v>69</v>
      </c>
      <c r="D23" s="13" t="s">
        <v>16</v>
      </c>
      <c r="E23" s="48">
        <v>900</v>
      </c>
      <c r="F23" s="18">
        <v>0</v>
      </c>
      <c r="G23" s="8">
        <f t="shared" si="1"/>
        <v>0</v>
      </c>
      <c r="H23" s="8">
        <v>0</v>
      </c>
      <c r="I23" s="8">
        <f t="shared" si="2"/>
        <v>0</v>
      </c>
      <c r="J23" s="9">
        <f t="shared" si="3"/>
        <v>0</v>
      </c>
    </row>
    <row r="24" spans="2:10" ht="48" hidden="1" customHeight="1" x14ac:dyDescent="0.25">
      <c r="B24" s="13">
        <v>17</v>
      </c>
      <c r="C24" s="63" t="s">
        <v>43</v>
      </c>
      <c r="D24" s="13" t="s">
        <v>16</v>
      </c>
      <c r="E24" s="48">
        <v>500</v>
      </c>
      <c r="F24" s="18">
        <v>0</v>
      </c>
      <c r="G24" s="8">
        <f t="shared" si="1"/>
        <v>0</v>
      </c>
      <c r="H24" s="8">
        <v>0</v>
      </c>
      <c r="I24" s="8">
        <f t="shared" si="2"/>
        <v>0</v>
      </c>
      <c r="J24" s="9">
        <f t="shared" si="3"/>
        <v>0</v>
      </c>
    </row>
    <row r="25" spans="2:10" ht="23.25" x14ac:dyDescent="0.25">
      <c r="B25" s="13">
        <v>18</v>
      </c>
      <c r="C25" s="63" t="s">
        <v>42</v>
      </c>
      <c r="D25" s="13" t="s">
        <v>51</v>
      </c>
      <c r="E25" s="48">
        <v>185</v>
      </c>
      <c r="F25" s="18">
        <v>0</v>
      </c>
      <c r="G25" s="8">
        <f t="shared" si="1"/>
        <v>0</v>
      </c>
      <c r="H25" s="8">
        <v>0</v>
      </c>
      <c r="I25" s="8">
        <f t="shared" si="2"/>
        <v>0</v>
      </c>
      <c r="J25" s="9">
        <f t="shared" si="3"/>
        <v>0</v>
      </c>
    </row>
    <row r="26" spans="2:10" ht="23.25" x14ac:dyDescent="0.25">
      <c r="B26" s="13">
        <v>19</v>
      </c>
      <c r="C26" s="63" t="s">
        <v>44</v>
      </c>
      <c r="D26" s="13" t="s">
        <v>16</v>
      </c>
      <c r="E26" s="48">
        <v>65</v>
      </c>
      <c r="F26" s="18">
        <v>0</v>
      </c>
      <c r="G26" s="8">
        <f t="shared" si="1"/>
        <v>0</v>
      </c>
      <c r="H26" s="8">
        <v>0</v>
      </c>
      <c r="I26" s="8">
        <f t="shared" si="2"/>
        <v>0</v>
      </c>
      <c r="J26" s="9">
        <f t="shared" si="3"/>
        <v>0</v>
      </c>
    </row>
    <row r="27" spans="2:10" ht="46.5" x14ac:dyDescent="0.25">
      <c r="B27" s="72" t="s">
        <v>29</v>
      </c>
      <c r="C27" s="64" t="s">
        <v>46</v>
      </c>
      <c r="D27" s="52" t="s">
        <v>16</v>
      </c>
      <c r="E27" s="53">
        <v>65</v>
      </c>
      <c r="F27" s="54">
        <v>0</v>
      </c>
      <c r="G27" s="55">
        <f t="shared" si="1"/>
        <v>0</v>
      </c>
      <c r="H27" s="55">
        <v>0</v>
      </c>
      <c r="I27" s="55">
        <f t="shared" si="2"/>
        <v>0</v>
      </c>
      <c r="J27" s="56">
        <f t="shared" si="3"/>
        <v>0</v>
      </c>
    </row>
    <row r="28" spans="2:10" ht="46.5" x14ac:dyDescent="0.25">
      <c r="B28" s="13">
        <v>20</v>
      </c>
      <c r="C28" s="63" t="s">
        <v>47</v>
      </c>
      <c r="D28" s="13" t="s">
        <v>14</v>
      </c>
      <c r="E28" s="48">
        <v>3</v>
      </c>
      <c r="F28" s="18">
        <v>0</v>
      </c>
      <c r="G28" s="8">
        <f t="shared" si="1"/>
        <v>0</v>
      </c>
      <c r="H28" s="8">
        <v>0</v>
      </c>
      <c r="I28" s="8">
        <f t="shared" si="2"/>
        <v>0</v>
      </c>
      <c r="J28" s="9">
        <f t="shared" si="3"/>
        <v>0</v>
      </c>
    </row>
    <row r="29" spans="2:10" ht="46.5" x14ac:dyDescent="0.25">
      <c r="B29" s="13">
        <v>21</v>
      </c>
      <c r="C29" s="63" t="s">
        <v>48</v>
      </c>
      <c r="D29" s="13" t="s">
        <v>13</v>
      </c>
      <c r="E29" s="48">
        <v>4</v>
      </c>
      <c r="F29" s="18">
        <v>0</v>
      </c>
      <c r="G29" s="8">
        <f t="shared" si="1"/>
        <v>0</v>
      </c>
      <c r="H29" s="8">
        <v>0</v>
      </c>
      <c r="I29" s="8">
        <f t="shared" si="2"/>
        <v>0</v>
      </c>
      <c r="J29" s="9">
        <f t="shared" si="3"/>
        <v>0</v>
      </c>
    </row>
    <row r="30" spans="2:10" ht="46.5" x14ac:dyDescent="0.25">
      <c r="B30" s="13">
        <v>22</v>
      </c>
      <c r="C30" s="63" t="s">
        <v>49</v>
      </c>
      <c r="D30" s="13" t="s">
        <v>16</v>
      </c>
      <c r="E30" s="48">
        <v>130</v>
      </c>
      <c r="F30" s="18">
        <v>0</v>
      </c>
      <c r="G30" s="8">
        <f t="shared" si="1"/>
        <v>0</v>
      </c>
      <c r="H30" s="8">
        <v>0</v>
      </c>
      <c r="I30" s="8">
        <f t="shared" si="2"/>
        <v>0</v>
      </c>
      <c r="J30" s="9">
        <f t="shared" si="3"/>
        <v>0</v>
      </c>
    </row>
    <row r="31" spans="2:10" ht="46.5" x14ac:dyDescent="0.25">
      <c r="B31" s="13">
        <v>23</v>
      </c>
      <c r="C31" s="63" t="s">
        <v>50</v>
      </c>
      <c r="D31" s="13" t="s">
        <v>51</v>
      </c>
      <c r="E31" s="48">
        <v>82</v>
      </c>
      <c r="F31" s="18">
        <v>0</v>
      </c>
      <c r="G31" s="8">
        <f t="shared" si="1"/>
        <v>0</v>
      </c>
      <c r="H31" s="8">
        <v>0</v>
      </c>
      <c r="I31" s="8">
        <f t="shared" si="2"/>
        <v>0</v>
      </c>
      <c r="J31" s="9">
        <f t="shared" si="3"/>
        <v>0</v>
      </c>
    </row>
    <row r="32" spans="2:10" ht="51" customHeight="1" x14ac:dyDescent="0.25">
      <c r="B32" s="13">
        <v>24</v>
      </c>
      <c r="C32" s="63" t="s">
        <v>52</v>
      </c>
      <c r="D32" s="13" t="s">
        <v>16</v>
      </c>
      <c r="E32" s="48">
        <v>170</v>
      </c>
      <c r="F32" s="18">
        <v>0</v>
      </c>
      <c r="G32" s="8">
        <f t="shared" si="1"/>
        <v>0</v>
      </c>
      <c r="H32" s="8">
        <v>0</v>
      </c>
      <c r="I32" s="8">
        <f t="shared" si="2"/>
        <v>0</v>
      </c>
      <c r="J32" s="9">
        <f t="shared" si="3"/>
        <v>0</v>
      </c>
    </row>
    <row r="33" spans="2:10" ht="46.5" x14ac:dyDescent="0.25">
      <c r="B33" s="13">
        <v>25</v>
      </c>
      <c r="C33" s="63" t="s">
        <v>53</v>
      </c>
      <c r="D33" s="13" t="s">
        <v>16</v>
      </c>
      <c r="E33" s="48">
        <v>170</v>
      </c>
      <c r="F33" s="18">
        <v>0</v>
      </c>
      <c r="G33" s="8">
        <f t="shared" si="1"/>
        <v>0</v>
      </c>
      <c r="H33" s="8">
        <v>0</v>
      </c>
      <c r="I33" s="8">
        <f t="shared" si="2"/>
        <v>0</v>
      </c>
      <c r="J33" s="9">
        <f t="shared" si="3"/>
        <v>0</v>
      </c>
    </row>
    <row r="34" spans="2:10" ht="46.5" x14ac:dyDescent="0.25">
      <c r="B34" s="13">
        <v>26</v>
      </c>
      <c r="C34" s="63" t="s">
        <v>54</v>
      </c>
      <c r="D34" s="13" t="s">
        <v>16</v>
      </c>
      <c r="E34" s="48">
        <v>170</v>
      </c>
      <c r="F34" s="18">
        <v>0</v>
      </c>
      <c r="G34" s="8">
        <f t="shared" si="1"/>
        <v>0</v>
      </c>
      <c r="H34" s="8">
        <v>0</v>
      </c>
      <c r="I34" s="8">
        <f t="shared" si="2"/>
        <v>0</v>
      </c>
      <c r="J34" s="9">
        <f t="shared" si="3"/>
        <v>0</v>
      </c>
    </row>
    <row r="35" spans="2:10" ht="24.75" customHeight="1" x14ac:dyDescent="0.25">
      <c r="B35" s="13">
        <v>27</v>
      </c>
      <c r="C35" s="63" t="s">
        <v>66</v>
      </c>
      <c r="D35" s="13" t="s">
        <v>51</v>
      </c>
      <c r="E35" s="48">
        <v>36</v>
      </c>
      <c r="F35" s="18">
        <v>0</v>
      </c>
      <c r="G35" s="8">
        <f t="shared" si="1"/>
        <v>0</v>
      </c>
      <c r="H35" s="8">
        <v>0</v>
      </c>
      <c r="I35" s="8">
        <f t="shared" si="2"/>
        <v>0</v>
      </c>
      <c r="J35" s="9">
        <f t="shared" si="3"/>
        <v>0</v>
      </c>
    </row>
    <row r="36" spans="2:10" ht="46.5" x14ac:dyDescent="0.25">
      <c r="B36" s="13">
        <v>28</v>
      </c>
      <c r="C36" s="63" t="s">
        <v>55</v>
      </c>
      <c r="D36" s="13" t="s">
        <v>51</v>
      </c>
      <c r="E36" s="48">
        <v>200</v>
      </c>
      <c r="F36" s="18">
        <v>0</v>
      </c>
      <c r="G36" s="8">
        <f t="shared" si="1"/>
        <v>0</v>
      </c>
      <c r="H36" s="8">
        <v>0</v>
      </c>
      <c r="I36" s="8">
        <f t="shared" si="2"/>
        <v>0</v>
      </c>
      <c r="J36" s="9">
        <f t="shared" si="3"/>
        <v>0</v>
      </c>
    </row>
    <row r="37" spans="2:10" ht="23.25" x14ac:dyDescent="0.25">
      <c r="B37" s="13">
        <v>29</v>
      </c>
      <c r="C37" s="63" t="s">
        <v>57</v>
      </c>
      <c r="D37" s="13" t="s">
        <v>51</v>
      </c>
      <c r="E37" s="48">
        <v>100</v>
      </c>
      <c r="F37" s="18">
        <v>0</v>
      </c>
      <c r="G37" s="8">
        <f t="shared" si="1"/>
        <v>0</v>
      </c>
      <c r="H37" s="8">
        <v>0</v>
      </c>
      <c r="I37" s="8">
        <f t="shared" si="2"/>
        <v>0</v>
      </c>
      <c r="J37" s="9">
        <f t="shared" si="3"/>
        <v>0</v>
      </c>
    </row>
    <row r="38" spans="2:10" ht="46.5" x14ac:dyDescent="0.25">
      <c r="B38" s="13">
        <v>30</v>
      </c>
      <c r="C38" s="63" t="s">
        <v>59</v>
      </c>
      <c r="D38" s="13" t="s">
        <v>58</v>
      </c>
      <c r="E38" s="48">
        <v>7</v>
      </c>
      <c r="F38" s="18">
        <v>0</v>
      </c>
      <c r="G38" s="8">
        <f t="shared" si="1"/>
        <v>0</v>
      </c>
      <c r="H38" s="8">
        <v>0</v>
      </c>
      <c r="I38" s="8">
        <f t="shared" si="2"/>
        <v>0</v>
      </c>
      <c r="J38" s="9">
        <f t="shared" si="3"/>
        <v>0</v>
      </c>
    </row>
    <row r="39" spans="2:10" ht="46.5" x14ac:dyDescent="0.25">
      <c r="B39" s="13">
        <v>31</v>
      </c>
      <c r="C39" s="63" t="s">
        <v>60</v>
      </c>
      <c r="D39" s="13" t="s">
        <v>58</v>
      </c>
      <c r="E39" s="48">
        <v>1</v>
      </c>
      <c r="F39" s="18">
        <v>0</v>
      </c>
      <c r="G39" s="8">
        <f t="shared" si="1"/>
        <v>0</v>
      </c>
      <c r="H39" s="8">
        <v>0</v>
      </c>
      <c r="I39" s="8">
        <f t="shared" si="2"/>
        <v>0</v>
      </c>
      <c r="J39" s="9">
        <f t="shared" si="3"/>
        <v>0</v>
      </c>
    </row>
    <row r="40" spans="2:10" ht="46.5" x14ac:dyDescent="0.25">
      <c r="B40" s="13">
        <v>32</v>
      </c>
      <c r="C40" s="63" t="s">
        <v>61</v>
      </c>
      <c r="D40" s="13" t="s">
        <v>62</v>
      </c>
      <c r="E40" s="48">
        <v>2</v>
      </c>
      <c r="F40" s="18">
        <v>0</v>
      </c>
      <c r="G40" s="8">
        <f t="shared" si="1"/>
        <v>0</v>
      </c>
      <c r="H40" s="8">
        <v>0</v>
      </c>
      <c r="I40" s="8">
        <f t="shared" si="2"/>
        <v>0</v>
      </c>
      <c r="J40" s="9">
        <f t="shared" si="3"/>
        <v>0</v>
      </c>
    </row>
    <row r="41" spans="2:10" ht="46.5" x14ac:dyDescent="0.25">
      <c r="B41" s="13">
        <v>33</v>
      </c>
      <c r="C41" s="63" t="s">
        <v>63</v>
      </c>
      <c r="D41" s="13" t="s">
        <v>58</v>
      </c>
      <c r="E41" s="48">
        <v>1</v>
      </c>
      <c r="F41" s="18">
        <v>0</v>
      </c>
      <c r="G41" s="8">
        <f t="shared" si="1"/>
        <v>0</v>
      </c>
      <c r="H41" s="8">
        <v>0</v>
      </c>
      <c r="I41" s="8">
        <f t="shared" si="2"/>
        <v>0</v>
      </c>
      <c r="J41" s="9">
        <f t="shared" si="3"/>
        <v>0</v>
      </c>
    </row>
    <row r="42" spans="2:10" ht="93.75" thickBot="1" x14ac:dyDescent="0.3">
      <c r="B42" s="13">
        <v>34</v>
      </c>
      <c r="C42" s="63" t="s">
        <v>68</v>
      </c>
      <c r="D42" s="13" t="s">
        <v>64</v>
      </c>
      <c r="E42" s="48">
        <v>1.5</v>
      </c>
      <c r="F42" s="27">
        <v>0</v>
      </c>
      <c r="G42" s="25">
        <f t="shared" si="1"/>
        <v>0</v>
      </c>
      <c r="H42" s="25">
        <v>0</v>
      </c>
      <c r="I42" s="25">
        <f t="shared" si="2"/>
        <v>0</v>
      </c>
      <c r="J42" s="51">
        <f t="shared" si="3"/>
        <v>0</v>
      </c>
    </row>
    <row r="43" spans="2:10" s="1" customFormat="1" ht="23.25" thickBot="1" x14ac:dyDescent="0.3">
      <c r="B43" s="71"/>
      <c r="C43" s="59" t="s">
        <v>10</v>
      </c>
      <c r="D43" s="2"/>
      <c r="E43" s="20"/>
      <c r="F43" s="19"/>
      <c r="G43" s="15">
        <f>SUM(G7:G42)-G15-G27</f>
        <v>0</v>
      </c>
      <c r="H43" s="15"/>
      <c r="I43" s="15">
        <f>SUM(I7:I42)-I15-I27</f>
        <v>0</v>
      </c>
      <c r="J43" s="16">
        <f>SUM(J7:J42)-J15-J27</f>
        <v>0</v>
      </c>
    </row>
    <row r="44" spans="2:10" ht="23.25" x14ac:dyDescent="0.25">
      <c r="B44" s="73"/>
      <c r="C44" s="65" t="s">
        <v>4</v>
      </c>
      <c r="D44" s="10"/>
      <c r="E44" s="11"/>
      <c r="F44" s="6"/>
      <c r="G44" s="6"/>
      <c r="H44" s="6"/>
      <c r="I44" s="6"/>
      <c r="J44" s="12">
        <f>J43*20/120</f>
        <v>0</v>
      </c>
    </row>
    <row r="45" spans="2:10" ht="27.75" customHeight="1" thickBot="1" x14ac:dyDescent="0.3">
      <c r="B45" s="5"/>
      <c r="C45" s="66" t="s">
        <v>5</v>
      </c>
      <c r="D45" s="23"/>
      <c r="E45" s="24"/>
      <c r="F45" s="25"/>
      <c r="G45" s="25"/>
      <c r="H45" s="25"/>
      <c r="I45" s="25"/>
      <c r="J45" s="26">
        <f>J43-J44</f>
        <v>0</v>
      </c>
    </row>
    <row r="46" spans="2:10" ht="23.25" x14ac:dyDescent="0.25">
      <c r="B46" s="74"/>
      <c r="C46" s="67" t="s">
        <v>12</v>
      </c>
      <c r="D46" s="21"/>
      <c r="E46" s="22"/>
      <c r="F46" s="28" t="s">
        <v>22</v>
      </c>
      <c r="G46" s="28"/>
      <c r="H46" s="28"/>
      <c r="I46" s="28"/>
      <c r="J46" s="29"/>
    </row>
    <row r="47" spans="2:10" ht="23.25" x14ac:dyDescent="0.25">
      <c r="B47" s="14"/>
      <c r="C47" s="68" t="s">
        <v>2</v>
      </c>
      <c r="D47" s="14"/>
      <c r="E47" s="14"/>
      <c r="F47" s="43" t="s">
        <v>23</v>
      </c>
      <c r="G47" s="43"/>
      <c r="H47" s="43"/>
      <c r="I47" s="43"/>
      <c r="J47" s="44"/>
    </row>
    <row r="48" spans="2:10" ht="23.25" x14ac:dyDescent="0.25">
      <c r="B48" s="14"/>
      <c r="C48" s="68" t="s">
        <v>1</v>
      </c>
      <c r="D48" s="14"/>
      <c r="E48" s="14"/>
      <c r="F48" s="45" t="s">
        <v>24</v>
      </c>
      <c r="G48" s="43"/>
      <c r="H48" s="43"/>
      <c r="I48" s="43"/>
      <c r="J48" s="44"/>
    </row>
    <row r="49" spans="2:10" ht="51" customHeight="1" thickBot="1" x14ac:dyDescent="0.3">
      <c r="B49" s="5"/>
      <c r="C49" s="66" t="s">
        <v>3</v>
      </c>
      <c r="D49" s="5"/>
      <c r="E49" s="5"/>
      <c r="F49" s="41" t="s">
        <v>25</v>
      </c>
      <c r="G49" s="41"/>
      <c r="H49" s="41"/>
      <c r="I49" s="41"/>
      <c r="J49" s="42"/>
    </row>
  </sheetData>
  <mergeCells count="15">
    <mergeCell ref="B2:B3"/>
    <mergeCell ref="F5:J5"/>
    <mergeCell ref="F49:J49"/>
    <mergeCell ref="F47:J47"/>
    <mergeCell ref="F48:J48"/>
    <mergeCell ref="C2:C3"/>
    <mergeCell ref="F4:J4"/>
    <mergeCell ref="F3:J3"/>
    <mergeCell ref="B1:J1"/>
    <mergeCell ref="D2:D3"/>
    <mergeCell ref="F2:J2"/>
    <mergeCell ref="E2:E3"/>
    <mergeCell ref="F46:J46"/>
    <mergeCell ref="F6:G6"/>
    <mergeCell ref="H6:I6"/>
  </mergeCells>
  <phoneticPr fontId="1" type="noConversion"/>
  <pageMargins left="0.25" right="0.25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2020-12-01T15:00:16Z</dcterms:modified>
</cp:coreProperties>
</file>