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filterPrivacy="1"/>
  <xr:revisionPtr revIDLastSave="0" documentId="13_ncr:1_{21463598-C2A1-4A8D-82DA-61331E11235E}" xr6:coauthVersionLast="47" xr6:coauthVersionMax="47" xr10:uidLastSave="{00000000-0000-0000-0000-000000000000}"/>
  <bookViews>
    <workbookView xWindow="2730" yWindow="675" windowWidth="14355" windowHeight="14925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2" i="1" l="1"/>
  <c r="H61" i="1"/>
  <c r="H60" i="1"/>
  <c r="H59" i="1"/>
  <c r="H38" i="1"/>
  <c r="H39" i="1"/>
  <c r="H40" i="1"/>
  <c r="H41" i="1"/>
  <c r="H42" i="1"/>
  <c r="H43" i="1"/>
  <c r="H44" i="1"/>
  <c r="H45" i="1"/>
  <c r="H46" i="1"/>
  <c r="H47" i="1"/>
  <c r="H48" i="1"/>
  <c r="H10" i="1"/>
  <c r="H11" i="1"/>
  <c r="H12" i="1"/>
  <c r="H13" i="1"/>
  <c r="H14" i="1"/>
  <c r="H15" i="1"/>
  <c r="H16" i="1"/>
  <c r="H17" i="1"/>
  <c r="H18" i="1"/>
  <c r="H19" i="1"/>
  <c r="H21" i="1"/>
  <c r="H22" i="1"/>
  <c r="H23" i="1"/>
  <c r="H24" i="1"/>
  <c r="H25" i="1"/>
  <c r="H27" i="1"/>
  <c r="H28" i="1"/>
  <c r="H29" i="1"/>
  <c r="H30" i="1"/>
  <c r="H31" i="1"/>
  <c r="H32" i="1"/>
  <c r="H33" i="1"/>
  <c r="H34" i="1"/>
  <c r="H35" i="1"/>
  <c r="H36" i="1"/>
  <c r="H37" i="1"/>
  <c r="H49" i="1"/>
  <c r="H50" i="1"/>
  <c r="H51" i="1"/>
  <c r="H52" i="1"/>
  <c r="H54" i="1"/>
  <c r="H55" i="1"/>
  <c r="H56" i="1"/>
  <c r="H57" i="1"/>
  <c r="H9" i="1"/>
  <c r="H8" i="1"/>
  <c r="H63" i="1" l="1"/>
  <c r="H64" i="1" s="1"/>
</calcChain>
</file>

<file path=xl/sharedStrings.xml><?xml version="1.0" encoding="utf-8"?>
<sst xmlns="http://schemas.openxmlformats.org/spreadsheetml/2006/main" count="178" uniqueCount="88">
  <si>
    <t>Порядок расчетов, предоплата</t>
  </si>
  <si>
    <t>Условия гарантии</t>
  </si>
  <si>
    <t>Опыт работы</t>
  </si>
  <si>
    <t>НДС, руб.</t>
  </si>
  <si>
    <t>Стоимость без НДС, руб.</t>
  </si>
  <si>
    <t>Стоимость материалов, руб. с НДС</t>
  </si>
  <si>
    <t>ИНН/КПП</t>
  </si>
  <si>
    <t>Стоимость ИТОГО с НДС, руб.</t>
  </si>
  <si>
    <t>№ п.п. по ТЗ</t>
  </si>
  <si>
    <t>шт.</t>
  </si>
  <si>
    <t>Указать название организации</t>
  </si>
  <si>
    <t>Указать ИНН / КПП</t>
  </si>
  <si>
    <r>
      <t xml:space="preserve">Тендерная таблица.
Наименование работ: </t>
    </r>
    <r>
      <rPr>
        <b/>
        <sz val="24"/>
        <color theme="1"/>
        <rFont val="Times New Roman"/>
        <family val="1"/>
        <charset val="204"/>
      </rPr>
      <t>Изготовление, поставка и монтаж стеллажного оборудования и ограждающих конструкций на объекте: «Реконструкция комплекса производственных объектов завода ОАО «Северное Молоко», расположенном по адресу: Вологодская обл., г. Грязовец, ул. Соколовская, д.59.согласно ТЗ.</t>
    </r>
    <r>
      <rPr>
        <b/>
        <u/>
        <sz val="24"/>
        <color theme="1"/>
        <rFont val="Times New Roman"/>
        <family val="1"/>
        <charset val="204"/>
      </rPr>
      <t xml:space="preserve">
Ответственное подразделение:</t>
    </r>
    <r>
      <rPr>
        <b/>
        <sz val="24"/>
        <color theme="1"/>
        <rFont val="Times New Roman"/>
        <family val="1"/>
        <charset val="204"/>
      </rPr>
      <t xml:space="preserve"> Проектная группа.</t>
    </r>
  </si>
  <si>
    <t>Критерии, наименование материалов</t>
  </si>
  <si>
    <t>Стоимость единичная, руб. с НДС</t>
  </si>
  <si>
    <t>Стоимость общая за позицию руб. с НДС</t>
  </si>
  <si>
    <t>Рама высотой 5700мм сечение стоек 120*100*2,5мм</t>
  </si>
  <si>
    <t>Рама высотой 6100мм сечение стоек 120*100*2,5мм</t>
  </si>
  <si>
    <t>Рама высотой 9000мм сечение стоек 120*100*2,5мм</t>
  </si>
  <si>
    <t>RAL 5005</t>
  </si>
  <si>
    <t>RAL 2008</t>
  </si>
  <si>
    <t>Траверса (Балка) длиной 3590мм (3600 мм) S=2,5мм</t>
  </si>
  <si>
    <t>Траверса (Балка) длиной 2690мм (2700 мм) (S=1,5-2,5мм указать точную толщину металла)</t>
  </si>
  <si>
    <t>Перемычка между линиями стеллажей К=800 (S=2,5)</t>
  </si>
  <si>
    <t>Перемычка между линиями стеллажей К=200 (S=2,5).</t>
  </si>
  <si>
    <t>Цвет, покрытие / материал</t>
  </si>
  <si>
    <t>цинк</t>
  </si>
  <si>
    <t xml:space="preserve">Ограничитель паллеты L=2700 с усечённым кронштейном </t>
  </si>
  <si>
    <t xml:space="preserve">Ограничитель паллеты L=3600 с усечённым кронштейном </t>
  </si>
  <si>
    <t>Боковой отбойник длиной L=1140мм</t>
  </si>
  <si>
    <t>Боковой отбойник длиной L=2400мм</t>
  </si>
  <si>
    <t xml:space="preserve">Отбойник Тандер торцевой для защиты стоек рам </t>
  </si>
  <si>
    <t>Выравнивающая пластина – не менее 300шт</t>
  </si>
  <si>
    <t xml:space="preserve">Анкер клиновой М12*120 </t>
  </si>
  <si>
    <t>Сопутствующие элементы стеллажного оборудования</t>
  </si>
  <si>
    <t>Материалы и узлы сталлажного оборудования</t>
  </si>
  <si>
    <t>Фиксатор безопасности</t>
  </si>
  <si>
    <t>Паспортная табличка ламинированная</t>
  </si>
  <si>
    <t>ламинат/пластик</t>
  </si>
  <si>
    <t xml:space="preserve">17. СВЖ к основанию для одинарного ряда L=3600 (стойка 120) H=4400 </t>
  </si>
  <si>
    <t>Дополнительное оборудование – ограждающие конструкции, отбойники.</t>
  </si>
  <si>
    <t>Сопутствующие элементы для отбойников и ограждений.</t>
  </si>
  <si>
    <t>Отбойник №1 D89 Толщина стенки b=4мм. Высота H=400мм, длина по осям L=329мм, Общий габарит L=390мм – 1 шт.</t>
  </si>
  <si>
    <t>Отбойник №2 D89 Толщина стенки b=4мм. Высота H=400мм, длина по осям L=639мм, Общий габарит L=700мм – 2 шт.</t>
  </si>
  <si>
    <t>Отбойник №3 D89 Толщина стенки b=4мм. Высота H=400мм, длина по осям L=739мм, Общий габарит L=800мм – 7 шт.</t>
  </si>
  <si>
    <t>Отбойник №4 D89 Толщина стенки b=4мм. Высота H=400мм, длина по осям L=1089мм, Общий габарит L=1150мм – 4 шт.</t>
  </si>
  <si>
    <t>Отбойник №5 D89 Толщина стенки b=4мм. Высота H=400мм, длина по осям L=1389мм, Общий габарит L=1450мм – 2 шт.</t>
  </si>
  <si>
    <t>Отбойник №6 D89 Толщина стенки b=4мм. Высота H=400мм, длина по осям L=1739мм, Общий габарит L=1800мм – 1 шт.</t>
  </si>
  <si>
    <t>Отбойник №7 D89 Толщина стенки b=4мм. Высота H=400мм, длина по осям L=1939мм, Общий габарит L=2000мм – 44 шт.</t>
  </si>
  <si>
    <t>Отбойник №8 D89 Толщина стенки b=4мм. Высота H=400мм, длина по осям L=2089мм, Общий габарит L=2150мм – 1 шт.</t>
  </si>
  <si>
    <t>Отбойник №9 D89 Толщина стенки b=4мм. Высота H=400мм, длина по осям L=2139мм, Общий габарит L=2200мм – 1 шт.</t>
  </si>
  <si>
    <t>Отбойник №10 П-образный D89 Толщина стенки b=4мм. Высота H=400мм. 839*389мм – 1 шт.</t>
  </si>
  <si>
    <t>Отбойник №11 П-образный D89 Толщина стенки b=4мм. Высота H=400мм. 839*489мм – 1 шт.</t>
  </si>
  <si>
    <t>Отбойник №12 угловой. D89 Толщина стенки b=4мм. Высота H=400мм. 392*599мм – 1 шт.</t>
  </si>
  <si>
    <t>Отбойник №13 П-образный. D89 Толщина стенки b=4мм. Высота H=1200мм. 839*389мм – 9 шт.</t>
  </si>
  <si>
    <t xml:space="preserve">Отбойник №14 для ПШ (пожарного щита). D89 Толщина стенки b=4мм. Высота H=1200мм. 839*389мм – 3 шт. </t>
  </si>
  <si>
    <t>Отбойник №15 угловой. D89 Толщина стенки b=4мм. Высота H=1200мм. 889*889мм – 1 шт.</t>
  </si>
  <si>
    <t>Отбойник №16 угловой. D89 Толщина стенки b=4мм. Высота H=1200мм. 589*539мм – 3 шт.</t>
  </si>
  <si>
    <t>Отбойник №17 D89 Толщина стенки b=4мм. Высота H=1200мм, длина по осям L=639мм, Общий габарит L=700мм – 3 шт.</t>
  </si>
  <si>
    <t>Отбойник №18 угловой. D89 Толщина стенки b=4мм. Высота H=1200мм. 739*889мм – 2 шт.</t>
  </si>
  <si>
    <t>Отбойник №19 П-образный. D89 Толщина стенки b=4мм. Высота H=1200мм. 839*1289мм – 2 шт.</t>
  </si>
  <si>
    <t>Отбойник №20 П-образный. D89 Толщина стенки b=4мм. Высота H=1200мм. 839*889мм – 4 шт.</t>
  </si>
  <si>
    <t>Отбойник №21 D89 Толщина стенки b=4мм. Высота H=1200мм, длина по осям L=1439мм, Общий габарит L=1500мм – 1 шт.</t>
  </si>
  <si>
    <t>Отбойник №22 D89 Толщина стенки b=4мм. Высота H=1200мм, длина по осям L=1939мм, Общий габарит L=2000мм – 1 шт.</t>
  </si>
  <si>
    <t>Отбойник №23 D89 Толщина стенки b=4мм. Высота H=1200мм, длина по осям L=2239мм, Общий габарит L=2300мм – 5 шт.</t>
  </si>
  <si>
    <t>Отбойник №24 100*100мм с доп. опорой H=2500 L=2300 – 14шт.</t>
  </si>
  <si>
    <t>Ограничитель паллет напольный – 76 шт.</t>
  </si>
  <si>
    <t>Отбойник угловой H=1200 1939*479мм. – 1 шт.</t>
  </si>
  <si>
    <t>Анкер клиновой М12*120 – не менее 1515 шт.</t>
  </si>
  <si>
    <t>Гайка колпачковая М12 DIN 1587 – не менее 1515 шт.</t>
  </si>
  <si>
    <t>Винт М10*25 DIN 912  к.п. 8.8 – не менее 112 шт.</t>
  </si>
  <si>
    <t>Гайка М10 DIN 985 к.п.8 – не менее 112шт.</t>
  </si>
  <si>
    <t>RAL 2008 / RAL 9004</t>
  </si>
  <si>
    <t>Участник тендерного отбора</t>
  </si>
  <si>
    <t>Объём работ по ТЗ, шт</t>
  </si>
  <si>
    <t>Ед.изм. Шт.</t>
  </si>
  <si>
    <t>Указать срок гарантии</t>
  </si>
  <si>
    <t>Указать срок доставки и сборки</t>
  </si>
  <si>
    <t>Указать условия оплаты, размер аванса</t>
  </si>
  <si>
    <t>Срок выполнения работ (срок изготовления, доставки и сборки), календарных дней</t>
  </si>
  <si>
    <t>Марка (Брэнд) производителя стеллажного оборудования и ограждающих конструкций. Город производства.</t>
  </si>
  <si>
    <t>Указать марку, брэнд производителя. Город производства.</t>
  </si>
  <si>
    <t>Предоставить референс лист.</t>
  </si>
  <si>
    <t>Работы по монтажу</t>
  </si>
  <si>
    <t>Доставка, разгрузка оборудования</t>
  </si>
  <si>
    <t>комплект</t>
  </si>
  <si>
    <t>Работы по монтажу стеллажного оборудования</t>
  </si>
  <si>
    <t>Работы по монтажу ограждающих конструкций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</si>
</sst>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24"/>
      <color theme="1"/>
      <name val="Times New Roman"/>
      <family val="1"/>
      <charset val="204"/>
    </font>
    <font>
      <b/>
      <u/>
      <sz val="2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/>
    <xf numFmtId="0" fontId="5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justify" vertical="center" wrapText="1"/>
    </xf>
    <xf numFmtId="4" fontId="6" fillId="0" borderId="4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justify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4" fontId="5" fillId="0" borderId="6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4" fontId="6" fillId="0" borderId="5" xfId="0" applyNumberFormat="1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justify" vertical="center" wrapText="1"/>
    </xf>
    <xf numFmtId="0" fontId="6" fillId="0" borderId="23" xfId="0" applyFont="1" applyBorder="1" applyAlignment="1">
      <alignment horizontal="justify" vertical="center" wrapText="1"/>
    </xf>
    <xf numFmtId="0" fontId="6" fillId="0" borderId="19" xfId="0" applyFont="1" applyBorder="1" applyAlignment="1">
      <alignment horizontal="justify" vertical="center" wrapText="1"/>
    </xf>
    <xf numFmtId="0" fontId="6" fillId="0" borderId="16" xfId="0" applyFont="1" applyBorder="1" applyAlignment="1">
      <alignment horizontal="justify" vertical="center" wrapText="1"/>
    </xf>
    <xf numFmtId="0" fontId="6" fillId="0" borderId="18" xfId="0" applyFont="1" applyBorder="1" applyAlignment="1">
      <alignment horizontal="justify" vertical="center" wrapText="1"/>
    </xf>
    <xf numFmtId="0" fontId="5" fillId="0" borderId="15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justify" vertical="center" wrapText="1"/>
    </xf>
    <xf numFmtId="0" fontId="6" fillId="0" borderId="20" xfId="0" applyFont="1" applyBorder="1" applyAlignment="1">
      <alignment horizontal="justify" vertical="center" wrapText="1"/>
    </xf>
    <xf numFmtId="0" fontId="6" fillId="0" borderId="18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center" wrapText="1"/>
    </xf>
    <xf numFmtId="0" fontId="5" fillId="0" borderId="23" xfId="0" applyFont="1" applyBorder="1" applyAlignment="1">
      <alignment horizontal="justify" vertical="center" wrapText="1"/>
    </xf>
    <xf numFmtId="0" fontId="6" fillId="0" borderId="23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justify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12" xfId="0" applyFont="1" applyBorder="1" applyAlignment="1">
      <alignment horizontal="justify" vertical="center" wrapText="1"/>
    </xf>
    <xf numFmtId="0" fontId="6" fillId="0" borderId="24" xfId="0" applyFont="1" applyBorder="1" applyAlignment="1">
      <alignment horizontal="justify" vertical="center" wrapText="1"/>
    </xf>
    <xf numFmtId="4" fontId="6" fillId="0" borderId="28" xfId="0" applyNumberFormat="1" applyFont="1" applyFill="1" applyBorder="1" applyAlignment="1">
      <alignment horizontal="center" vertical="center" wrapText="1"/>
    </xf>
    <xf numFmtId="4" fontId="6" fillId="0" borderId="31" xfId="0" applyNumberFormat="1" applyFont="1" applyFill="1" applyBorder="1" applyAlignment="1">
      <alignment horizontal="center" vertical="center" wrapText="1"/>
    </xf>
    <xf numFmtId="4" fontId="5" fillId="0" borderId="30" xfId="0" applyNumberFormat="1" applyFont="1" applyFill="1" applyBorder="1" applyAlignment="1">
      <alignment horizontal="center" vertical="center" wrapText="1"/>
    </xf>
    <xf numFmtId="4" fontId="6" fillId="0" borderId="32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9" fontId="7" fillId="0" borderId="1" xfId="0" applyNumberFormat="1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justify" vertical="center" wrapText="1"/>
    </xf>
    <xf numFmtId="0" fontId="5" fillId="0" borderId="24" xfId="0" applyFont="1" applyBorder="1" applyAlignment="1">
      <alignment horizontal="justify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69"/>
  <sheetViews>
    <sheetView tabSelected="1" topLeftCell="A34" zoomScale="40" zoomScaleNormal="40" workbookViewId="0">
      <selection activeCell="P52" sqref="P52"/>
    </sheetView>
  </sheetViews>
  <sheetFormatPr defaultRowHeight="15" x14ac:dyDescent="0.25"/>
  <cols>
    <col min="2" max="2" width="12.28515625" bestFit="1" customWidth="1"/>
    <col min="3" max="3" width="110.28515625" customWidth="1"/>
    <col min="4" max="4" width="21.7109375" customWidth="1"/>
    <col min="5" max="5" width="16.5703125" customWidth="1"/>
    <col min="6" max="6" width="20.85546875" customWidth="1"/>
    <col min="7" max="7" width="24.7109375" customWidth="1"/>
    <col min="8" max="8" width="28.42578125" customWidth="1"/>
  </cols>
  <sheetData>
    <row r="1" spans="2:8" ht="153.75" customHeight="1" thickBot="1" x14ac:dyDescent="0.3">
      <c r="B1" s="68" t="s">
        <v>12</v>
      </c>
      <c r="C1" s="68"/>
      <c r="D1" s="68"/>
      <c r="E1" s="68"/>
      <c r="F1" s="68"/>
      <c r="G1" s="68"/>
      <c r="H1" s="68"/>
    </row>
    <row r="2" spans="2:8" ht="54" customHeight="1" x14ac:dyDescent="0.25">
      <c r="B2" s="66" t="s">
        <v>8</v>
      </c>
      <c r="C2" s="49" t="s">
        <v>13</v>
      </c>
      <c r="D2" s="55" t="s">
        <v>25</v>
      </c>
      <c r="E2" s="55" t="s">
        <v>75</v>
      </c>
      <c r="F2" s="55" t="s">
        <v>74</v>
      </c>
      <c r="G2" s="57" t="s">
        <v>73</v>
      </c>
      <c r="H2" s="58"/>
    </row>
    <row r="3" spans="2:8" ht="33.75" customHeight="1" thickBot="1" x14ac:dyDescent="0.3">
      <c r="B3" s="67"/>
      <c r="C3" s="50"/>
      <c r="D3" s="56"/>
      <c r="E3" s="56"/>
      <c r="F3" s="56"/>
      <c r="G3" s="53" t="s">
        <v>10</v>
      </c>
      <c r="H3" s="54"/>
    </row>
    <row r="4" spans="2:8" ht="30.75" customHeight="1" thickBot="1" x14ac:dyDescent="0.3">
      <c r="B4" s="22"/>
      <c r="C4" s="17" t="s">
        <v>6</v>
      </c>
      <c r="D4" s="17"/>
      <c r="E4" s="2"/>
      <c r="F4" s="2"/>
      <c r="G4" s="51" t="s">
        <v>11</v>
      </c>
      <c r="H4" s="52"/>
    </row>
    <row r="5" spans="2:8" ht="43.5" customHeight="1" thickBot="1" x14ac:dyDescent="0.3">
      <c r="B5" s="28"/>
      <c r="C5" s="29"/>
      <c r="D5" s="29"/>
      <c r="E5" s="28"/>
      <c r="F5" s="34"/>
      <c r="G5" s="61" t="s">
        <v>5</v>
      </c>
      <c r="H5" s="62"/>
    </row>
    <row r="6" spans="2:8" ht="69.75" customHeight="1" thickBot="1" x14ac:dyDescent="0.3">
      <c r="B6" s="32"/>
      <c r="C6" s="17"/>
      <c r="D6" s="17"/>
      <c r="E6" s="17"/>
      <c r="F6" s="17"/>
      <c r="G6" s="35" t="s">
        <v>14</v>
      </c>
      <c r="H6" s="33" t="s">
        <v>15</v>
      </c>
    </row>
    <row r="7" spans="2:8" ht="38.25" customHeight="1" thickBot="1" x14ac:dyDescent="0.3">
      <c r="B7" s="63" t="s">
        <v>35</v>
      </c>
      <c r="C7" s="64"/>
      <c r="D7" s="64"/>
      <c r="E7" s="64"/>
      <c r="F7" s="64"/>
      <c r="G7" s="64"/>
      <c r="H7" s="65"/>
    </row>
    <row r="8" spans="2:8" ht="23.25" x14ac:dyDescent="0.25">
      <c r="B8" s="6">
        <v>1</v>
      </c>
      <c r="C8" s="30" t="s">
        <v>16</v>
      </c>
      <c r="D8" s="36" t="s">
        <v>19</v>
      </c>
      <c r="E8" s="6" t="s">
        <v>9</v>
      </c>
      <c r="F8" s="31">
        <v>10</v>
      </c>
      <c r="G8" s="8">
        <v>0</v>
      </c>
      <c r="H8" s="40">
        <f>G8*F8</f>
        <v>0</v>
      </c>
    </row>
    <row r="9" spans="2:8" ht="23.25" x14ac:dyDescent="0.25">
      <c r="B9" s="27">
        <v>2</v>
      </c>
      <c r="C9" s="25" t="s">
        <v>17</v>
      </c>
      <c r="D9" s="37" t="s">
        <v>19</v>
      </c>
      <c r="E9" s="27" t="s">
        <v>9</v>
      </c>
      <c r="F9" s="26">
        <v>7</v>
      </c>
      <c r="G9" s="9">
        <v>0</v>
      </c>
      <c r="H9" s="41">
        <f>G9*F9</f>
        <v>0</v>
      </c>
    </row>
    <row r="10" spans="2:8" ht="23.25" x14ac:dyDescent="0.25">
      <c r="B10" s="27">
        <v>3</v>
      </c>
      <c r="C10" s="25" t="s">
        <v>18</v>
      </c>
      <c r="D10" s="37" t="s">
        <v>19</v>
      </c>
      <c r="E10" s="27" t="s">
        <v>9</v>
      </c>
      <c r="F10" s="26">
        <v>62</v>
      </c>
      <c r="G10" s="9">
        <v>0</v>
      </c>
      <c r="H10" s="41">
        <f t="shared" ref="H10:H57" si="0">G10*F10</f>
        <v>0</v>
      </c>
    </row>
    <row r="11" spans="2:8" ht="46.5" x14ac:dyDescent="0.25">
      <c r="B11" s="27">
        <v>4</v>
      </c>
      <c r="C11" s="25" t="s">
        <v>22</v>
      </c>
      <c r="D11" s="37" t="s">
        <v>20</v>
      </c>
      <c r="E11" s="27" t="s">
        <v>9</v>
      </c>
      <c r="F11" s="26">
        <v>54</v>
      </c>
      <c r="G11" s="9">
        <v>0</v>
      </c>
      <c r="H11" s="41">
        <f t="shared" si="0"/>
        <v>0</v>
      </c>
    </row>
    <row r="12" spans="2:8" ht="23.25" x14ac:dyDescent="0.25">
      <c r="B12" s="27">
        <v>5</v>
      </c>
      <c r="C12" s="25" t="s">
        <v>21</v>
      </c>
      <c r="D12" s="37" t="s">
        <v>20</v>
      </c>
      <c r="E12" s="27" t="s">
        <v>9</v>
      </c>
      <c r="F12" s="26">
        <v>576</v>
      </c>
      <c r="G12" s="9">
        <v>0</v>
      </c>
      <c r="H12" s="41">
        <f t="shared" si="0"/>
        <v>0</v>
      </c>
    </row>
    <row r="13" spans="2:8" ht="23.25" x14ac:dyDescent="0.25">
      <c r="B13" s="27">
        <v>6</v>
      </c>
      <c r="C13" s="25" t="s">
        <v>24</v>
      </c>
      <c r="D13" s="37" t="s">
        <v>26</v>
      </c>
      <c r="E13" s="27" t="s">
        <v>9</v>
      </c>
      <c r="F13" s="26">
        <v>64</v>
      </c>
      <c r="G13" s="9">
        <v>0</v>
      </c>
      <c r="H13" s="41">
        <f t="shared" si="0"/>
        <v>0</v>
      </c>
    </row>
    <row r="14" spans="2:8" ht="23.25" x14ac:dyDescent="0.25">
      <c r="B14" s="27">
        <v>7</v>
      </c>
      <c r="C14" s="25" t="s">
        <v>23</v>
      </c>
      <c r="D14" s="37" t="s">
        <v>26</v>
      </c>
      <c r="E14" s="27" t="s">
        <v>9</v>
      </c>
      <c r="F14" s="26">
        <v>52</v>
      </c>
      <c r="G14" s="9">
        <v>0</v>
      </c>
      <c r="H14" s="41">
        <f t="shared" si="0"/>
        <v>0</v>
      </c>
    </row>
    <row r="15" spans="2:8" ht="23.25" x14ac:dyDescent="0.25">
      <c r="B15" s="27">
        <v>8</v>
      </c>
      <c r="C15" s="25" t="s">
        <v>27</v>
      </c>
      <c r="D15" s="37" t="s">
        <v>20</v>
      </c>
      <c r="E15" s="27" t="s">
        <v>9</v>
      </c>
      <c r="F15" s="26">
        <v>27</v>
      </c>
      <c r="G15" s="9">
        <v>0</v>
      </c>
      <c r="H15" s="41">
        <f t="shared" si="0"/>
        <v>0</v>
      </c>
    </row>
    <row r="16" spans="2:8" ht="23.25" x14ac:dyDescent="0.25">
      <c r="B16" s="27">
        <v>9</v>
      </c>
      <c r="C16" s="25" t="s">
        <v>28</v>
      </c>
      <c r="D16" s="37" t="s">
        <v>20</v>
      </c>
      <c r="E16" s="27" t="s">
        <v>9</v>
      </c>
      <c r="F16" s="26">
        <v>288</v>
      </c>
      <c r="G16" s="9">
        <v>0</v>
      </c>
      <c r="H16" s="41">
        <f t="shared" si="0"/>
        <v>0</v>
      </c>
    </row>
    <row r="17" spans="2:8" ht="23.25" x14ac:dyDescent="0.25">
      <c r="B17" s="27">
        <v>10</v>
      </c>
      <c r="C17" s="25" t="s">
        <v>29</v>
      </c>
      <c r="D17" s="37" t="s">
        <v>20</v>
      </c>
      <c r="E17" s="27" t="s">
        <v>9</v>
      </c>
      <c r="F17" s="26">
        <v>6</v>
      </c>
      <c r="G17" s="9">
        <v>0</v>
      </c>
      <c r="H17" s="41">
        <f t="shared" si="0"/>
        <v>0</v>
      </c>
    </row>
    <row r="18" spans="2:8" ht="23.25" x14ac:dyDescent="0.25">
      <c r="B18" s="27">
        <v>11</v>
      </c>
      <c r="C18" s="25" t="s">
        <v>30</v>
      </c>
      <c r="D18" s="37" t="s">
        <v>20</v>
      </c>
      <c r="E18" s="27" t="s">
        <v>9</v>
      </c>
      <c r="F18" s="26">
        <v>2</v>
      </c>
      <c r="G18" s="9">
        <v>0</v>
      </c>
      <c r="H18" s="41">
        <f t="shared" si="0"/>
        <v>0</v>
      </c>
    </row>
    <row r="19" spans="2:8" ht="24" thickBot="1" x14ac:dyDescent="0.3">
      <c r="B19" s="27">
        <v>12</v>
      </c>
      <c r="C19" s="25" t="s">
        <v>31</v>
      </c>
      <c r="D19" s="37" t="s">
        <v>20</v>
      </c>
      <c r="E19" s="27" t="s">
        <v>9</v>
      </c>
      <c r="F19" s="26">
        <v>69</v>
      </c>
      <c r="G19" s="9">
        <v>0</v>
      </c>
      <c r="H19" s="41">
        <f t="shared" si="0"/>
        <v>0</v>
      </c>
    </row>
    <row r="20" spans="2:8" ht="34.5" customHeight="1" thickBot="1" x14ac:dyDescent="0.3">
      <c r="B20" s="63" t="s">
        <v>34</v>
      </c>
      <c r="C20" s="64"/>
      <c r="D20" s="64"/>
      <c r="E20" s="64"/>
      <c r="F20" s="64"/>
      <c r="G20" s="64"/>
      <c r="H20" s="65"/>
    </row>
    <row r="21" spans="2:8" ht="23.25" x14ac:dyDescent="0.25">
      <c r="B21" s="27">
        <v>13</v>
      </c>
      <c r="C21" s="25" t="s">
        <v>32</v>
      </c>
      <c r="D21" s="37" t="s">
        <v>26</v>
      </c>
      <c r="E21" s="27" t="s">
        <v>9</v>
      </c>
      <c r="F21" s="26">
        <v>300</v>
      </c>
      <c r="G21" s="9">
        <v>0</v>
      </c>
      <c r="H21" s="41">
        <f t="shared" si="0"/>
        <v>0</v>
      </c>
    </row>
    <row r="22" spans="2:8" ht="23.25" x14ac:dyDescent="0.25">
      <c r="B22" s="27">
        <v>14</v>
      </c>
      <c r="C22" s="25" t="s">
        <v>33</v>
      </c>
      <c r="D22" s="37" t="s">
        <v>26</v>
      </c>
      <c r="E22" s="27" t="s">
        <v>9</v>
      </c>
      <c r="F22" s="26">
        <v>300</v>
      </c>
      <c r="G22" s="9">
        <v>0</v>
      </c>
      <c r="H22" s="41">
        <f t="shared" si="0"/>
        <v>0</v>
      </c>
    </row>
    <row r="23" spans="2:8" ht="23.25" x14ac:dyDescent="0.25">
      <c r="B23" s="27">
        <v>15</v>
      </c>
      <c r="C23" s="25" t="s">
        <v>36</v>
      </c>
      <c r="D23" s="37" t="s">
        <v>26</v>
      </c>
      <c r="E23" s="27" t="s">
        <v>9</v>
      </c>
      <c r="F23" s="26">
        <v>1260</v>
      </c>
      <c r="G23" s="9">
        <v>0</v>
      </c>
      <c r="H23" s="41">
        <f t="shared" si="0"/>
        <v>0</v>
      </c>
    </row>
    <row r="24" spans="2:8" ht="46.5" x14ac:dyDescent="0.25">
      <c r="B24" s="27">
        <v>16</v>
      </c>
      <c r="C24" s="25" t="s">
        <v>37</v>
      </c>
      <c r="D24" s="37" t="s">
        <v>38</v>
      </c>
      <c r="E24" s="27" t="s">
        <v>9</v>
      </c>
      <c r="F24" s="26">
        <v>10</v>
      </c>
      <c r="G24" s="9">
        <v>0</v>
      </c>
      <c r="H24" s="41">
        <f t="shared" si="0"/>
        <v>0</v>
      </c>
    </row>
    <row r="25" spans="2:8" ht="47.25" thickBot="1" x14ac:dyDescent="0.3">
      <c r="B25" s="27">
        <v>17</v>
      </c>
      <c r="C25" s="25" t="s">
        <v>39</v>
      </c>
      <c r="D25" s="37" t="s">
        <v>26</v>
      </c>
      <c r="E25" s="27" t="s">
        <v>9</v>
      </c>
      <c r="F25" s="26">
        <v>2</v>
      </c>
      <c r="G25" s="9">
        <v>0</v>
      </c>
      <c r="H25" s="41">
        <f t="shared" si="0"/>
        <v>0</v>
      </c>
    </row>
    <row r="26" spans="2:8" ht="33" customHeight="1" thickBot="1" x14ac:dyDescent="0.3">
      <c r="B26" s="63" t="s">
        <v>40</v>
      </c>
      <c r="C26" s="64"/>
      <c r="D26" s="64"/>
      <c r="E26" s="64"/>
      <c r="F26" s="64"/>
      <c r="G26" s="64"/>
      <c r="H26" s="65"/>
    </row>
    <row r="27" spans="2:8" ht="46.5" x14ac:dyDescent="0.25">
      <c r="B27" s="27">
        <v>18</v>
      </c>
      <c r="C27" s="25" t="s">
        <v>42</v>
      </c>
      <c r="D27" s="37" t="s">
        <v>72</v>
      </c>
      <c r="E27" s="27" t="s">
        <v>9</v>
      </c>
      <c r="F27" s="26">
        <v>1</v>
      </c>
      <c r="G27" s="9">
        <v>0</v>
      </c>
      <c r="H27" s="41">
        <f t="shared" si="0"/>
        <v>0</v>
      </c>
    </row>
    <row r="28" spans="2:8" ht="46.5" x14ac:dyDescent="0.25">
      <c r="B28" s="27">
        <v>19</v>
      </c>
      <c r="C28" s="25" t="s">
        <v>43</v>
      </c>
      <c r="D28" s="37" t="s">
        <v>72</v>
      </c>
      <c r="E28" s="27" t="s">
        <v>9</v>
      </c>
      <c r="F28" s="26">
        <v>2</v>
      </c>
      <c r="G28" s="9">
        <v>0</v>
      </c>
      <c r="H28" s="41">
        <f t="shared" si="0"/>
        <v>0</v>
      </c>
    </row>
    <row r="29" spans="2:8" ht="46.5" x14ac:dyDescent="0.25">
      <c r="B29" s="27">
        <v>20</v>
      </c>
      <c r="C29" s="25" t="s">
        <v>44</v>
      </c>
      <c r="D29" s="37" t="s">
        <v>72</v>
      </c>
      <c r="E29" s="27" t="s">
        <v>9</v>
      </c>
      <c r="F29" s="26">
        <v>7</v>
      </c>
      <c r="G29" s="9">
        <v>0</v>
      </c>
      <c r="H29" s="41">
        <f t="shared" si="0"/>
        <v>0</v>
      </c>
    </row>
    <row r="30" spans="2:8" ht="46.5" x14ac:dyDescent="0.25">
      <c r="B30" s="27">
        <v>21</v>
      </c>
      <c r="C30" s="25" t="s">
        <v>45</v>
      </c>
      <c r="D30" s="37" t="s">
        <v>72</v>
      </c>
      <c r="E30" s="27" t="s">
        <v>9</v>
      </c>
      <c r="F30" s="26">
        <v>4</v>
      </c>
      <c r="G30" s="9">
        <v>0</v>
      </c>
      <c r="H30" s="41">
        <f t="shared" si="0"/>
        <v>0</v>
      </c>
    </row>
    <row r="31" spans="2:8" ht="46.5" x14ac:dyDescent="0.25">
      <c r="B31" s="27">
        <v>22</v>
      </c>
      <c r="C31" s="25" t="s">
        <v>46</v>
      </c>
      <c r="D31" s="37" t="s">
        <v>72</v>
      </c>
      <c r="E31" s="27" t="s">
        <v>9</v>
      </c>
      <c r="F31" s="26">
        <v>2</v>
      </c>
      <c r="G31" s="9">
        <v>0</v>
      </c>
      <c r="H31" s="41">
        <f t="shared" si="0"/>
        <v>0</v>
      </c>
    </row>
    <row r="32" spans="2:8" ht="46.5" x14ac:dyDescent="0.25">
      <c r="B32" s="27">
        <v>23</v>
      </c>
      <c r="C32" s="25" t="s">
        <v>47</v>
      </c>
      <c r="D32" s="37" t="s">
        <v>72</v>
      </c>
      <c r="E32" s="27" t="s">
        <v>9</v>
      </c>
      <c r="F32" s="26">
        <v>1</v>
      </c>
      <c r="G32" s="9">
        <v>0</v>
      </c>
      <c r="H32" s="41">
        <f t="shared" si="0"/>
        <v>0</v>
      </c>
    </row>
    <row r="33" spans="2:8" ht="46.5" x14ac:dyDescent="0.25">
      <c r="B33" s="27">
        <v>24</v>
      </c>
      <c r="C33" s="25" t="s">
        <v>48</v>
      </c>
      <c r="D33" s="37" t="s">
        <v>72</v>
      </c>
      <c r="E33" s="27" t="s">
        <v>9</v>
      </c>
      <c r="F33" s="26">
        <v>44</v>
      </c>
      <c r="G33" s="9">
        <v>0</v>
      </c>
      <c r="H33" s="41">
        <f t="shared" si="0"/>
        <v>0</v>
      </c>
    </row>
    <row r="34" spans="2:8" ht="46.5" x14ac:dyDescent="0.25">
      <c r="B34" s="27">
        <v>25</v>
      </c>
      <c r="C34" s="25" t="s">
        <v>49</v>
      </c>
      <c r="D34" s="37" t="s">
        <v>72</v>
      </c>
      <c r="E34" s="27" t="s">
        <v>9</v>
      </c>
      <c r="F34" s="26">
        <v>1</v>
      </c>
      <c r="G34" s="9">
        <v>0</v>
      </c>
      <c r="H34" s="41">
        <f t="shared" si="0"/>
        <v>0</v>
      </c>
    </row>
    <row r="35" spans="2:8" ht="46.5" x14ac:dyDescent="0.25">
      <c r="B35" s="27">
        <v>26</v>
      </c>
      <c r="C35" s="25" t="s">
        <v>50</v>
      </c>
      <c r="D35" s="37" t="s">
        <v>72</v>
      </c>
      <c r="E35" s="27" t="s">
        <v>9</v>
      </c>
      <c r="F35" s="26">
        <v>1</v>
      </c>
      <c r="G35" s="9">
        <v>0</v>
      </c>
      <c r="H35" s="41">
        <f t="shared" si="0"/>
        <v>0</v>
      </c>
    </row>
    <row r="36" spans="2:8" ht="46.5" x14ac:dyDescent="0.25">
      <c r="B36" s="27">
        <v>27</v>
      </c>
      <c r="C36" s="25" t="s">
        <v>51</v>
      </c>
      <c r="D36" s="37" t="s">
        <v>72</v>
      </c>
      <c r="E36" s="27" t="s">
        <v>9</v>
      </c>
      <c r="F36" s="26">
        <v>1</v>
      </c>
      <c r="G36" s="9">
        <v>0</v>
      </c>
      <c r="H36" s="41">
        <f t="shared" si="0"/>
        <v>0</v>
      </c>
    </row>
    <row r="37" spans="2:8" ht="46.5" x14ac:dyDescent="0.25">
      <c r="B37" s="27">
        <v>28</v>
      </c>
      <c r="C37" s="25" t="s">
        <v>52</v>
      </c>
      <c r="D37" s="37" t="s">
        <v>72</v>
      </c>
      <c r="E37" s="27" t="s">
        <v>9</v>
      </c>
      <c r="F37" s="26">
        <v>1</v>
      </c>
      <c r="G37" s="9">
        <v>0</v>
      </c>
      <c r="H37" s="41">
        <f t="shared" si="0"/>
        <v>0</v>
      </c>
    </row>
    <row r="38" spans="2:8" ht="42.75" customHeight="1" x14ac:dyDescent="0.25">
      <c r="B38" s="27">
        <v>29</v>
      </c>
      <c r="C38" s="25" t="s">
        <v>53</v>
      </c>
      <c r="D38" s="37" t="s">
        <v>72</v>
      </c>
      <c r="E38" s="27" t="s">
        <v>9</v>
      </c>
      <c r="F38" s="26">
        <v>1</v>
      </c>
      <c r="G38" s="9">
        <v>0</v>
      </c>
      <c r="H38" s="41">
        <f t="shared" ref="H38:H48" si="1">G38*F38</f>
        <v>0</v>
      </c>
    </row>
    <row r="39" spans="2:8" ht="44.25" customHeight="1" x14ac:dyDescent="0.25">
      <c r="B39" s="27">
        <v>30</v>
      </c>
      <c r="C39" s="25" t="s">
        <v>54</v>
      </c>
      <c r="D39" s="37" t="s">
        <v>72</v>
      </c>
      <c r="E39" s="27" t="s">
        <v>9</v>
      </c>
      <c r="F39" s="26">
        <v>9</v>
      </c>
      <c r="G39" s="9">
        <v>0</v>
      </c>
      <c r="H39" s="41">
        <f t="shared" si="1"/>
        <v>0</v>
      </c>
    </row>
    <row r="40" spans="2:8" ht="46.5" x14ac:dyDescent="0.25">
      <c r="B40" s="27">
        <v>31</v>
      </c>
      <c r="C40" s="25" t="s">
        <v>55</v>
      </c>
      <c r="D40" s="37" t="s">
        <v>72</v>
      </c>
      <c r="E40" s="27" t="s">
        <v>9</v>
      </c>
      <c r="F40" s="26">
        <v>3</v>
      </c>
      <c r="G40" s="9">
        <v>0</v>
      </c>
      <c r="H40" s="41">
        <f t="shared" si="1"/>
        <v>0</v>
      </c>
    </row>
    <row r="41" spans="2:8" ht="46.5" x14ac:dyDescent="0.25">
      <c r="B41" s="27">
        <v>32</v>
      </c>
      <c r="C41" s="25" t="s">
        <v>56</v>
      </c>
      <c r="D41" s="37" t="s">
        <v>72</v>
      </c>
      <c r="E41" s="27" t="s">
        <v>9</v>
      </c>
      <c r="F41" s="26">
        <v>1</v>
      </c>
      <c r="G41" s="9">
        <v>0</v>
      </c>
      <c r="H41" s="41">
        <f t="shared" si="1"/>
        <v>0</v>
      </c>
    </row>
    <row r="42" spans="2:8" ht="46.5" x14ac:dyDescent="0.25">
      <c r="B42" s="27">
        <v>33</v>
      </c>
      <c r="C42" s="25" t="s">
        <v>57</v>
      </c>
      <c r="D42" s="37" t="s">
        <v>72</v>
      </c>
      <c r="E42" s="27" t="s">
        <v>9</v>
      </c>
      <c r="F42" s="26">
        <v>3</v>
      </c>
      <c r="G42" s="9">
        <v>0</v>
      </c>
      <c r="H42" s="41">
        <f t="shared" si="1"/>
        <v>0</v>
      </c>
    </row>
    <row r="43" spans="2:8" ht="46.5" x14ac:dyDescent="0.25">
      <c r="B43" s="27">
        <v>34</v>
      </c>
      <c r="C43" s="25" t="s">
        <v>58</v>
      </c>
      <c r="D43" s="37" t="s">
        <v>72</v>
      </c>
      <c r="E43" s="27" t="s">
        <v>9</v>
      </c>
      <c r="F43" s="26">
        <v>3</v>
      </c>
      <c r="G43" s="9">
        <v>0</v>
      </c>
      <c r="H43" s="41">
        <f t="shared" si="1"/>
        <v>0</v>
      </c>
    </row>
    <row r="44" spans="2:8" ht="46.5" x14ac:dyDescent="0.25">
      <c r="B44" s="27">
        <v>35</v>
      </c>
      <c r="C44" s="25" t="s">
        <v>59</v>
      </c>
      <c r="D44" s="37" t="s">
        <v>72</v>
      </c>
      <c r="E44" s="27" t="s">
        <v>9</v>
      </c>
      <c r="F44" s="26">
        <v>2</v>
      </c>
      <c r="G44" s="9">
        <v>0</v>
      </c>
      <c r="H44" s="41">
        <f t="shared" si="1"/>
        <v>0</v>
      </c>
    </row>
    <row r="45" spans="2:8" ht="46.5" x14ac:dyDescent="0.25">
      <c r="B45" s="27">
        <v>36</v>
      </c>
      <c r="C45" s="25" t="s">
        <v>60</v>
      </c>
      <c r="D45" s="37" t="s">
        <v>72</v>
      </c>
      <c r="E45" s="27" t="s">
        <v>9</v>
      </c>
      <c r="F45" s="26">
        <v>2</v>
      </c>
      <c r="G45" s="9">
        <v>0</v>
      </c>
      <c r="H45" s="41">
        <f t="shared" si="1"/>
        <v>0</v>
      </c>
    </row>
    <row r="46" spans="2:8" ht="46.5" x14ac:dyDescent="0.25">
      <c r="B46" s="27">
        <v>37</v>
      </c>
      <c r="C46" s="25" t="s">
        <v>61</v>
      </c>
      <c r="D46" s="37" t="s">
        <v>72</v>
      </c>
      <c r="E46" s="27" t="s">
        <v>9</v>
      </c>
      <c r="F46" s="26">
        <v>4</v>
      </c>
      <c r="G46" s="9">
        <v>0</v>
      </c>
      <c r="H46" s="41">
        <f t="shared" si="1"/>
        <v>0</v>
      </c>
    </row>
    <row r="47" spans="2:8" ht="46.5" x14ac:dyDescent="0.25">
      <c r="B47" s="27">
        <v>38</v>
      </c>
      <c r="C47" s="25" t="s">
        <v>62</v>
      </c>
      <c r="D47" s="37" t="s">
        <v>72</v>
      </c>
      <c r="E47" s="27" t="s">
        <v>9</v>
      </c>
      <c r="F47" s="26">
        <v>1</v>
      </c>
      <c r="G47" s="9">
        <v>0</v>
      </c>
      <c r="H47" s="41">
        <f t="shared" si="1"/>
        <v>0</v>
      </c>
    </row>
    <row r="48" spans="2:8" ht="46.5" x14ac:dyDescent="0.25">
      <c r="B48" s="27">
        <v>39</v>
      </c>
      <c r="C48" s="25" t="s">
        <v>63</v>
      </c>
      <c r="D48" s="37" t="s">
        <v>72</v>
      </c>
      <c r="E48" s="27" t="s">
        <v>9</v>
      </c>
      <c r="F48" s="26">
        <v>1</v>
      </c>
      <c r="G48" s="9">
        <v>0</v>
      </c>
      <c r="H48" s="41">
        <f t="shared" si="1"/>
        <v>0</v>
      </c>
    </row>
    <row r="49" spans="2:8" ht="46.5" x14ac:dyDescent="0.25">
      <c r="B49" s="27">
        <v>40</v>
      </c>
      <c r="C49" s="25" t="s">
        <v>64</v>
      </c>
      <c r="D49" s="37" t="s">
        <v>72</v>
      </c>
      <c r="E49" s="27" t="s">
        <v>9</v>
      </c>
      <c r="F49" s="26">
        <v>5</v>
      </c>
      <c r="G49" s="9">
        <v>0</v>
      </c>
      <c r="H49" s="41">
        <f t="shared" si="0"/>
        <v>0</v>
      </c>
    </row>
    <row r="50" spans="2:8" ht="46.5" x14ac:dyDescent="0.25">
      <c r="B50" s="27">
        <v>41</v>
      </c>
      <c r="C50" s="25" t="s">
        <v>65</v>
      </c>
      <c r="D50" s="37" t="s">
        <v>72</v>
      </c>
      <c r="E50" s="27" t="s">
        <v>9</v>
      </c>
      <c r="F50" s="26">
        <v>14</v>
      </c>
      <c r="G50" s="9">
        <v>0</v>
      </c>
      <c r="H50" s="41">
        <f t="shared" si="0"/>
        <v>0</v>
      </c>
    </row>
    <row r="51" spans="2:8" ht="23.25" x14ac:dyDescent="0.25">
      <c r="B51" s="27">
        <v>42</v>
      </c>
      <c r="C51" s="25" t="s">
        <v>66</v>
      </c>
      <c r="D51" s="37" t="s">
        <v>20</v>
      </c>
      <c r="E51" s="27" t="s">
        <v>9</v>
      </c>
      <c r="F51" s="26">
        <v>76</v>
      </c>
      <c r="G51" s="9">
        <v>0</v>
      </c>
      <c r="H51" s="41">
        <f t="shared" si="0"/>
        <v>0</v>
      </c>
    </row>
    <row r="52" spans="2:8" ht="41.25" customHeight="1" thickBot="1" x14ac:dyDescent="0.3">
      <c r="B52" s="27">
        <v>43</v>
      </c>
      <c r="C52" s="25" t="s">
        <v>67</v>
      </c>
      <c r="D52" s="37" t="s">
        <v>72</v>
      </c>
      <c r="E52" s="27" t="s">
        <v>9</v>
      </c>
      <c r="F52" s="26">
        <v>1</v>
      </c>
      <c r="G52" s="9">
        <v>0</v>
      </c>
      <c r="H52" s="41">
        <f t="shared" si="0"/>
        <v>0</v>
      </c>
    </row>
    <row r="53" spans="2:8" ht="34.5" customHeight="1" thickBot="1" x14ac:dyDescent="0.3">
      <c r="B53" s="63" t="s">
        <v>41</v>
      </c>
      <c r="C53" s="64"/>
      <c r="D53" s="64"/>
      <c r="E53" s="64"/>
      <c r="F53" s="64"/>
      <c r="G53" s="64"/>
      <c r="H53" s="65"/>
    </row>
    <row r="54" spans="2:8" ht="23.25" x14ac:dyDescent="0.25">
      <c r="B54" s="27">
        <v>44</v>
      </c>
      <c r="C54" s="25" t="s">
        <v>68</v>
      </c>
      <c r="D54" s="37" t="s">
        <v>26</v>
      </c>
      <c r="E54" s="27" t="s">
        <v>9</v>
      </c>
      <c r="F54" s="26">
        <v>1515</v>
      </c>
      <c r="G54" s="9">
        <v>0</v>
      </c>
      <c r="H54" s="41">
        <f t="shared" si="0"/>
        <v>0</v>
      </c>
    </row>
    <row r="55" spans="2:8" ht="23.25" x14ac:dyDescent="0.25">
      <c r="B55" s="27">
        <v>45</v>
      </c>
      <c r="C55" s="25" t="s">
        <v>69</v>
      </c>
      <c r="D55" s="37" t="s">
        <v>26</v>
      </c>
      <c r="E55" s="27" t="s">
        <v>9</v>
      </c>
      <c r="F55" s="26">
        <v>1515</v>
      </c>
      <c r="G55" s="9">
        <v>0</v>
      </c>
      <c r="H55" s="41">
        <f t="shared" si="0"/>
        <v>0</v>
      </c>
    </row>
    <row r="56" spans="2:8" ht="23.25" x14ac:dyDescent="0.25">
      <c r="B56" s="27">
        <v>46</v>
      </c>
      <c r="C56" s="25" t="s">
        <v>70</v>
      </c>
      <c r="D56" s="37" t="s">
        <v>26</v>
      </c>
      <c r="E56" s="27" t="s">
        <v>9</v>
      </c>
      <c r="F56" s="26">
        <v>112</v>
      </c>
      <c r="G56" s="9">
        <v>0</v>
      </c>
      <c r="H56" s="41">
        <f t="shared" si="0"/>
        <v>0</v>
      </c>
    </row>
    <row r="57" spans="2:8" ht="24" thickBot="1" x14ac:dyDescent="0.3">
      <c r="B57" s="27">
        <v>47</v>
      </c>
      <c r="C57" s="25" t="s">
        <v>71</v>
      </c>
      <c r="D57" s="37" t="s">
        <v>26</v>
      </c>
      <c r="E57" s="27" t="s">
        <v>9</v>
      </c>
      <c r="F57" s="26">
        <v>112</v>
      </c>
      <c r="G57" s="9">
        <v>0</v>
      </c>
      <c r="H57" s="41">
        <f t="shared" si="0"/>
        <v>0</v>
      </c>
    </row>
    <row r="58" spans="2:8" ht="23.25" thickBot="1" x14ac:dyDescent="0.3">
      <c r="B58" s="63" t="s">
        <v>83</v>
      </c>
      <c r="C58" s="64"/>
      <c r="D58" s="64"/>
      <c r="E58" s="64"/>
      <c r="F58" s="64"/>
      <c r="G58" s="64"/>
      <c r="H58" s="65"/>
    </row>
    <row r="59" spans="2:8" ht="23.25" x14ac:dyDescent="0.25">
      <c r="B59" s="27">
        <v>48</v>
      </c>
      <c r="C59" s="25" t="s">
        <v>84</v>
      </c>
      <c r="D59" s="37"/>
      <c r="E59" s="27" t="s">
        <v>85</v>
      </c>
      <c r="F59" s="26">
        <v>1</v>
      </c>
      <c r="G59" s="9">
        <v>0</v>
      </c>
      <c r="H59" s="41">
        <f>G59*F59</f>
        <v>0</v>
      </c>
    </row>
    <row r="60" spans="2:8" ht="23.25" x14ac:dyDescent="0.25">
      <c r="B60" s="27">
        <v>49</v>
      </c>
      <c r="C60" s="25" t="s">
        <v>86</v>
      </c>
      <c r="D60" s="37"/>
      <c r="E60" s="27" t="s">
        <v>85</v>
      </c>
      <c r="F60" s="26">
        <v>1</v>
      </c>
      <c r="G60" s="9">
        <v>0</v>
      </c>
      <c r="H60" s="41">
        <f>G60*F60</f>
        <v>0</v>
      </c>
    </row>
    <row r="61" spans="2:8" ht="24" thickBot="1" x14ac:dyDescent="0.3">
      <c r="B61" s="27">
        <v>50</v>
      </c>
      <c r="C61" s="25" t="s">
        <v>87</v>
      </c>
      <c r="D61" s="37"/>
      <c r="E61" s="27" t="s">
        <v>85</v>
      </c>
      <c r="F61" s="26">
        <v>1</v>
      </c>
      <c r="G61" s="9">
        <v>0</v>
      </c>
      <c r="H61" s="41">
        <f>G61*F61</f>
        <v>0</v>
      </c>
    </row>
    <row r="62" spans="2:8" s="1" customFormat="1" ht="33" customHeight="1" thickBot="1" x14ac:dyDescent="0.3">
      <c r="B62" s="22"/>
      <c r="C62" s="17" t="s">
        <v>7</v>
      </c>
      <c r="D62" s="22"/>
      <c r="E62" s="2"/>
      <c r="F62" s="11"/>
      <c r="G62" s="10"/>
      <c r="H62" s="42">
        <f>SUM(H8:H61)</f>
        <v>0</v>
      </c>
    </row>
    <row r="63" spans="2:8" ht="23.25" x14ac:dyDescent="0.25">
      <c r="B63" s="23"/>
      <c r="C63" s="18" t="s">
        <v>3</v>
      </c>
      <c r="D63" s="23"/>
      <c r="E63" s="5"/>
      <c r="F63" s="6"/>
      <c r="G63" s="4"/>
      <c r="H63" s="40">
        <f>H62*20/120</f>
        <v>0</v>
      </c>
    </row>
    <row r="64" spans="2:8" ht="27.75" customHeight="1" thickBot="1" x14ac:dyDescent="0.3">
      <c r="B64" s="3"/>
      <c r="C64" s="19" t="s">
        <v>4</v>
      </c>
      <c r="D64" s="3"/>
      <c r="E64" s="14"/>
      <c r="F64" s="15"/>
      <c r="G64" s="16"/>
      <c r="H64" s="43">
        <f>H62-H63</f>
        <v>0</v>
      </c>
    </row>
    <row r="65" spans="2:8" ht="42.75" customHeight="1" x14ac:dyDescent="0.25">
      <c r="B65" s="24"/>
      <c r="C65" s="20" t="s">
        <v>79</v>
      </c>
      <c r="D65" s="24"/>
      <c r="E65" s="12"/>
      <c r="F65" s="13"/>
      <c r="G65" s="59" t="s">
        <v>77</v>
      </c>
      <c r="H65" s="60"/>
    </row>
    <row r="66" spans="2:8" ht="23.25" x14ac:dyDescent="0.25">
      <c r="B66" s="7"/>
      <c r="C66" s="21" t="s">
        <v>1</v>
      </c>
      <c r="D66" s="7"/>
      <c r="E66" s="7"/>
      <c r="F66" s="7"/>
      <c r="G66" s="46" t="s">
        <v>76</v>
      </c>
      <c r="H66" s="47"/>
    </row>
    <row r="67" spans="2:8" ht="44.25" customHeight="1" x14ac:dyDescent="0.25">
      <c r="B67" s="7"/>
      <c r="C67" s="21" t="s">
        <v>0</v>
      </c>
      <c r="D67" s="7"/>
      <c r="E67" s="7"/>
      <c r="F67" s="7"/>
      <c r="G67" s="48" t="s">
        <v>78</v>
      </c>
      <c r="H67" s="47"/>
    </row>
    <row r="68" spans="2:8" ht="61.5" customHeight="1" x14ac:dyDescent="0.25">
      <c r="B68" s="38"/>
      <c r="C68" s="39" t="s">
        <v>80</v>
      </c>
      <c r="D68" s="38"/>
      <c r="E68" s="38"/>
      <c r="F68" s="38"/>
      <c r="G68" s="48" t="s">
        <v>81</v>
      </c>
      <c r="H68" s="47"/>
    </row>
    <row r="69" spans="2:8" ht="33.75" customHeight="1" thickBot="1" x14ac:dyDescent="0.3">
      <c r="B69" s="3"/>
      <c r="C69" s="19" t="s">
        <v>2</v>
      </c>
      <c r="D69" s="3"/>
      <c r="E69" s="3"/>
      <c r="F69" s="3"/>
      <c r="G69" s="44" t="s">
        <v>82</v>
      </c>
      <c r="H69" s="45"/>
    </row>
  </sheetData>
  <mergeCells count="20">
    <mergeCell ref="B20:H20"/>
    <mergeCell ref="B2:B3"/>
    <mergeCell ref="B1:H1"/>
    <mergeCell ref="B58:H58"/>
    <mergeCell ref="G69:H69"/>
    <mergeCell ref="G66:H66"/>
    <mergeCell ref="G67:H67"/>
    <mergeCell ref="C2:C3"/>
    <mergeCell ref="G4:H4"/>
    <mergeCell ref="G3:H3"/>
    <mergeCell ref="E2:E3"/>
    <mergeCell ref="G2:H2"/>
    <mergeCell ref="F2:F3"/>
    <mergeCell ref="G65:H65"/>
    <mergeCell ref="G5:H5"/>
    <mergeCell ref="B26:H26"/>
    <mergeCell ref="B53:H53"/>
    <mergeCell ref="G68:H68"/>
    <mergeCell ref="B7:H7"/>
    <mergeCell ref="D2:D3"/>
  </mergeCells>
  <phoneticPr fontId="1" type="noConversion"/>
  <pageMargins left="0.25" right="0.25" top="0.75" bottom="0.75" header="0.3" footer="0.3"/>
  <pageSetup paperSize="9" scale="5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2022-03-23T10:26:00Z</dcterms:modified>
</cp:coreProperties>
</file>