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292EC010-947B-4EF7-8798-F11A95A59491}" xr6:coauthVersionLast="44" xr6:coauthVersionMax="44" xr10:uidLastSave="{00000000-0000-0000-0000-000000000000}"/>
  <bookViews>
    <workbookView xWindow="1170" yWindow="1170" windowWidth="16260" windowHeight="1443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L19" i="1" l="1"/>
  <c r="L18" i="1" l="1"/>
  <c r="K14" i="1"/>
  <c r="I14" i="1"/>
  <c r="L14" i="1" s="1"/>
  <c r="K12" i="1"/>
  <c r="I12" i="1"/>
  <c r="L12" i="1" s="1"/>
  <c r="I8" i="1" l="1"/>
  <c r="I11" i="1"/>
  <c r="I13" i="1"/>
  <c r="K13" i="1" l="1"/>
  <c r="L13" i="1" s="1"/>
  <c r="K11" i="1"/>
  <c r="L11" i="1" s="1"/>
  <c r="K10" i="1"/>
  <c r="K9" i="1"/>
  <c r="K8" i="1"/>
  <c r="L8" i="1" s="1"/>
  <c r="K7" i="1"/>
  <c r="L7" i="1" s="1"/>
  <c r="K6" i="1"/>
  <c r="L6" i="1" s="1"/>
  <c r="I10" i="1"/>
  <c r="L9" i="1" l="1"/>
  <c r="L10" i="1"/>
</calcChain>
</file>

<file path=xl/sharedStrings.xml><?xml version="1.0" encoding="utf-8"?>
<sst xmlns="http://schemas.openxmlformats.org/spreadsheetml/2006/main" count="49" uniqueCount="41">
  <si>
    <t>№ п/п</t>
  </si>
  <si>
    <t>Наименование работ</t>
  </si>
  <si>
    <t>Ед. изм</t>
  </si>
  <si>
    <t>Итоговая Стоимость работ с НДС, руб.</t>
  </si>
  <si>
    <t>м3</t>
  </si>
  <si>
    <t>компл</t>
  </si>
  <si>
    <t>м2</t>
  </si>
  <si>
    <t>Устройство оклеечной гидроизоляции 2 слоя на подбетонку по мастике</t>
  </si>
  <si>
    <t>ВСЕГО</t>
  </si>
  <si>
    <t>В том числе НДС 20 %</t>
  </si>
  <si>
    <t>Завоз, монтаж, демонтаж, вывоз башенного крана, подкрановые анкера.</t>
  </si>
  <si>
    <t>Бетон с доставкой и насосом руб/тн с НДС</t>
  </si>
  <si>
    <t>Арматура, руб/тн. с НДС</t>
  </si>
  <si>
    <t xml:space="preserve">ВСЕГО стоимость          с НДС, руб. </t>
  </si>
  <si>
    <t>Единичная расценка работ  с НДС, руб.</t>
  </si>
  <si>
    <t>Коэффициент армирования (0,07/0,09/0,2/0,25)</t>
  </si>
  <si>
    <t xml:space="preserve">Итоговая стоимость материалов, руб. с НДС </t>
  </si>
  <si>
    <t>Единичные расценки материалов</t>
  </si>
  <si>
    <t>Другие материалы (песок, ПГС и т.п.), руб/тн. с НДС</t>
  </si>
  <si>
    <t>Другие затраты (временное ограждение из доски и профнастила, мобилизация, устройство пункта мойки колёс, временные здания сооружения и др.)</t>
  </si>
  <si>
    <t>ИНН / КПП</t>
  </si>
  <si>
    <t>Наличие СРО</t>
  </si>
  <si>
    <t>Срок производства работ</t>
  </si>
  <si>
    <t xml:space="preserve">Условия гарантии </t>
  </si>
  <si>
    <t>Порядок расчётов, аванс.</t>
  </si>
  <si>
    <t>Разработка ППР</t>
  </si>
  <si>
    <t>Участник тендера</t>
  </si>
  <si>
    <t>Очистка фундаментных стаканов от мусора и песка</t>
  </si>
  <si>
    <t>шт</t>
  </si>
  <si>
    <t>Досыпка песка под полы с выравниванием и уплотнением</t>
  </si>
  <si>
    <t>Устройство подбетонки B7,5 под плиту пола</t>
  </si>
  <si>
    <t>Устройство монолитных колонн 1го этажа Н=6,8м (сод арм. до 80 кг/м3)  бетон B25 W4 F150</t>
  </si>
  <si>
    <t>Устройство монолитных колонн 2го этажа Н=7,35м (сод арм. до 80 кг/м3)  бетон B25 W4 F150</t>
  </si>
  <si>
    <t>Устройство плиты перекрытия ПМ 1 (арм. до 120 кг/м3)  бетон B25 W4 F150</t>
  </si>
  <si>
    <t>Устройство плиты перекрытия ПМ 1 (арм. до 140 кг/м3)  бетон B25 W4 F150</t>
  </si>
  <si>
    <t>Должно быть учтено в расценках</t>
  </si>
  <si>
    <t>Объем работ*</t>
  </si>
  <si>
    <t>* Объём работ может быть уточнён при получении проектных решений в производство работ</t>
  </si>
  <si>
    <t>Устройство металлических конструкций согласно проекта</t>
  </si>
  <si>
    <t>тн</t>
  </si>
  <si>
    <t>уточнить по 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</si>
</sst>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0" fontId="8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4" fillId="0" borderId="22" xfId="0" applyFont="1" applyBorder="1"/>
    <xf numFmtId="0" fontId="7" fillId="0" borderId="37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4" fontId="9" fillId="0" borderId="43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8" fillId="0" borderId="44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71C2EFA7-D167-4C30-AE0E-05E0F3FE3B9C}"/>
  </cellStyles>
  <dxfs count="0"/>
  <tableStyles count="0" defaultTableStyle="TableStyleMedium2" defaultPivotStyle="PivotStyleLight16"/>
  <colors>
    <mruColors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AB0A9DD-ED39-4423-BDF3-4595D8CA8E11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3FB3E999-EAAA-4CCE-804D-2480C47CAE7E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41A14C5-6E65-46D9-95C4-4682CE35E68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4012C8D-6692-4C90-9E62-4E210FDDCA3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DC7E0676-7236-45FF-AD81-87BB0163753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37041A6-1127-4E5A-9D9C-881DD8B5CE5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EFCF565-2926-4E99-AE85-A3F6E2011847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5475153-2FD9-4B27-93DE-FFB1CF658446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A81F9A2-55B5-4627-B9B5-7415EA4B2D28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5AE716E-AE15-4815-BF05-47768EA2FCB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BAFFEEE-9875-4F24-B962-DC67FC0A6E8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56963E14-2A17-41DF-8688-1EF9EDD8AB6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06BE015-467F-40A5-A3D9-D1B4CAAF23C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CBE32B1-3660-45CD-84B6-06A436261B3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E3EFCFD-7A65-489D-8A48-84006324F1C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81EAB98-D61B-4215-B64B-BE0C556948F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9FE656B-3E27-436C-B4CC-113AE6B4255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008F0E2-3002-4416-81EF-7D200244F74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3DB3C56-B167-4157-8279-0FCBAB81305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135D0607-4D49-4C2B-AA47-6E150E50EC9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361E2D9E-4163-4A91-897E-A8100F25FDC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15EE9C84-E102-45E4-9814-808AEB0A118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A279C06-17AA-4D19-BA12-9030F30157B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15031DB-5D39-4574-8602-6DACF6481278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D0ED56F7-4B93-45EB-BDEF-47467F245538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D8E9697A-A29B-40DC-937F-A35DB4F2AD3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343BE91A-A067-4DA7-B2A7-54855A7C40B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E3F39278-9B31-40BB-8A92-D61479D5CB3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7160252-3D71-4DCE-82A1-CE2C21E5318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23EAFA86-C82E-45EF-81D0-43EF2CBFF3C5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37811CB1-F998-4563-B97C-3B6A03BC549C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37406901-D08A-4416-934B-7BE6AE791EEB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6A31CFBE-47AC-46E7-95A1-052FF8F2772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6146E6B3-66EC-40D8-A8B7-05191AB4A8B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66117995-D2D9-4D0C-A1FE-95E2141F511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C10ED42A-06A7-4D03-BE55-6752BF58706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F59EE290-C792-416A-877B-A969D571883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F8BE2C3A-4B58-4259-84FB-6F156564DF8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E068480A-19F0-425A-80AE-CE3E6A89F2B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D8CCCD69-B1CC-4E98-B126-05251BA0FC9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262841A-BD0B-4980-BB07-7973B73FFC1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A8888AD1-A506-432C-B4C6-13C94B89A355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89AE42A0-2980-4BEB-95EA-EC0A96714F88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8BFE2475-997F-4B55-82C6-AC513DC96C7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65F1DF12-470B-4275-B065-ACC7094D13E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F96B9C9-F530-4E77-8779-43390BC76A4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C7DB3F98-F64F-48D3-89AC-55BE23B3E126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D26FDB01-1C72-4C2F-AFF4-345A8F62AA49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369361D4-6BD9-411D-AA64-54CC6083BC6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396E437-78DB-4C5D-97F7-E25464BEFEA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37DC5C50-37D2-486E-94A8-79F60B65FFC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D20A349E-2CA5-4C10-9ED7-ACA8D7EE7D5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D6833202-012E-4829-BA7A-B382ECE6D869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F36D106F-840E-42E2-8553-F34B574EE11A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9</xdr:row>
      <xdr:rowOff>505260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DDFD91C2-189A-46FC-8C26-0266909105D5}"/>
            </a:ext>
          </a:extLst>
        </xdr:cNvPr>
        <xdr:cNvSpPr txBox="1">
          <a:spLocks noChangeArrowheads="1"/>
        </xdr:cNvSpPr>
      </xdr:nvSpPr>
      <xdr:spPr bwMode="auto">
        <a:xfrm>
          <a:off x="5400675" y="5476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B3FC0847-6EFF-4478-B29A-0BDDF96355B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486808EC-D6C4-47A6-A57A-82F35D2DC8A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9D21EC0C-0A4E-455B-A52E-31573CE936A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BC76545B-612E-4E5D-A972-9AA92E30D55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DE569167-13F2-4666-9163-0D5DC9F0185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56895F-7F9A-4032-89F4-BE8AAA064F3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631FBF10-E624-4395-8EEF-E82BA56F47A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78EC3C22-6D60-440F-8171-34DAF241DB3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EF8B55B3-868D-4DF7-B22F-DBB20E032F2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4F4151C5-CEE0-4DCB-8F66-9CC4ADD105A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65CC1FD6-1F11-4B8C-934C-F978DDD9EA3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43235871-EE2C-42E5-9FC4-87B7EAA260D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3CD3557C-1BD0-4079-84CD-52897E4DDF6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D73B1C77-0051-4ECC-B51A-1C495F508884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85725</xdr:colOff>
      <xdr:row>22</xdr:row>
      <xdr:rowOff>449770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8B98E877-9D11-4E13-9BDC-7461D3B33B36}"/>
            </a:ext>
          </a:extLst>
        </xdr:cNvPr>
        <xdr:cNvSpPr txBox="1">
          <a:spLocks noChangeArrowheads="1"/>
        </xdr:cNvSpPr>
      </xdr:nvSpPr>
      <xdr:spPr bwMode="auto">
        <a:xfrm>
          <a:off x="5400675" y="106965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488104D6-7B8B-43F0-A0A1-51F8EFA8E3E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BB8D9C8-32CC-42B4-92EE-28F8FDBB425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944525F6-E327-46E2-81A0-0FB217EFBE2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5537F5C-5298-4850-B595-1EDE58BD49F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F648AEB3-7A70-48C4-BF02-D9BE2ABB218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8F3F3B2D-5490-4A13-BFCD-79B0D0DB8C3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68EAA6EE-3940-455D-B13B-042BA8B6AF0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339BE878-2F6E-4FED-A36C-0BA9538085C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225427D-E1EC-4531-808C-46428A78CF8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FB9548D8-9B7C-459D-A225-5322AC62DFC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240E4BBC-6A61-4980-89B2-57BE95300D8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BDCBCCF6-B7D8-4EA7-8813-065C797762E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3C65E916-D088-4C1C-A31A-E8BD39684B9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B8B5C7-0F1F-47E6-92E2-E99416CDBBE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804EA0B8-94DC-4A20-BC6D-22003D08941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AF2EDCD5-415C-4C59-8A0F-2B96A37E8F7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15CE9905-6A2D-4111-9D14-D92B7160408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74D8E97-5569-400B-9583-171F4FD597D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331659CA-0DA2-44E7-9F1E-96D9D1C93B0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A8384A83-3917-45B8-932D-D97D7F29C51F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8444FF4D-8E8F-4DAE-999D-8D4856B2D12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BA59FB72-6EBE-43B9-88F0-563508D15DD8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56799CF8-E13D-4902-B759-13EFE2425E09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4406BF69-B6A5-43FD-8089-1DF8859B6A1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8626E0E5-1513-461A-AB2B-82E16D4DDF2D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47AFA0E7-20A1-4257-8180-383ECF86A58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64FA7FA-4DB4-494C-BDA0-DE53274CBC7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CD4C5B3B-34FD-4FB9-B08B-57600E9B83CE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A4BCB06A-8490-4328-A93B-929938D967D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E8AAE13F-9CE8-4351-B6BC-39C18EE58CD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FDFC72A5-330D-4110-8BE5-CF244935466B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111581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858FF75-6A3C-44C2-A20C-95573BC171C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D229F080-A11C-45C3-9892-2A193E3A8D3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A00815D4-4773-4DD3-BF3E-F4286DE21FC3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11FCE5B3-AA3E-4628-A633-F7887C904F1C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824C54B7-7046-49CA-929E-CD4DA8582B42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68784B53-51D1-46FA-B171-18BE58A8E9F7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6A0C4797-D491-41BF-8193-AFB573F9C3B1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532A9B92-4DB5-4300-993C-5AA6264E980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F8E57C75-E72C-4881-BC6A-8161A87BEBC0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BAAB9AE-83EF-49C8-BF7A-00D576105E9A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85725</xdr:colOff>
      <xdr:row>18</xdr:row>
      <xdr:rowOff>159208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FA7A022F-97F9-4433-8061-16A20E2D6CF6}"/>
            </a:ext>
          </a:extLst>
        </xdr:cNvPr>
        <xdr:cNvSpPr txBox="1">
          <a:spLocks noChangeArrowheads="1"/>
        </xdr:cNvSpPr>
      </xdr:nvSpPr>
      <xdr:spPr bwMode="auto">
        <a:xfrm>
          <a:off x="5400675" y="117062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57A23C48-F40E-40EA-89B1-C56CBF4F30C5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57950856-74B4-4611-809E-2D154E61C2BC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BADBA75-3744-4863-8FD5-37FEE4585664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210F8035-DC88-474D-910F-D04EB722818D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D6347FCA-AFE5-4061-A559-3BD2DA820EB8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19D32273-7BAD-4CFE-BD1F-E78B9DE34880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24C9A690-CF8E-49A5-B986-606160A39207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255A9207-6A62-4A02-BCDC-FF160B276988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524C9EC-ABFA-4786-A1D3-ACE9CD8BF1DA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E2CE0B54-A46E-451E-A70B-1FD71FA9CBF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A5C8DF13-D7D0-4055-8768-2CAE77A1316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D418BE61-86B6-44FD-A8CA-385470CC346F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737AB453-E594-43A7-94EB-E1E6C1C29F93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749627C1-0A58-4287-A3E5-894347EB0F18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8608B742-8CE1-4146-8C5C-952767F39281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FF8B5152-D881-4722-AED9-C52E17B1CA50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AF309645-697B-4AD4-908A-8DFD3D855E98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DA16A7DE-0CDB-4E7B-B2EF-4E42548904B2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668001A8-5F51-4163-A375-F764EC172E64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F8A9EF9B-2D66-48F4-AF21-B4848C51EA82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A0D8B08A-764B-415E-A0BA-9BCCADF25F96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31F2A1A2-6209-4F96-A901-842EDBB8F98A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525FBF18-BC20-4B85-90F4-E0ACDD2711D4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14BE60-E7E2-485F-BE6A-5CFDA6E36E96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F6C844F1-CAEF-44B3-B2DF-1CB064FB03C8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FFE5140-95A9-4FDA-AF06-AA4C65C73F1D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2EB6E49E-9D61-4389-A343-21BC15E4F05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6EE6A373-9EBA-4526-A086-4E453FF0ED5C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90FE1324-542B-489E-868C-3FBD4F202CF2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B34206B8-5BC5-471D-B207-51BE46AC7739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25C8CF22-824D-4DA0-A7E2-F98D53B259BC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EE5E08E4-47ED-4517-B55B-1FDFD92F0A80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DB43FF85-B678-4671-8659-74AA80D41D56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B56B1AF4-7674-458A-A106-E8D22A3A0490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EB0ABEDD-6533-4311-A1B0-583300B67673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2FDEDF68-9ACC-45AD-9FA0-588F38C49E18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FB11237E-F47E-44E8-A97E-7A1FF8903C67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933A5E53-A8C6-4106-A1A0-F1C264A85EC0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68C2E89F-E121-478F-829E-313EBD5ACFD3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9B40D88-87AC-4700-A396-570447FA8B44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CB4F0C55-881B-44CA-9A61-CC45AF0371D3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E14A3FF7-BD5D-4345-9F05-CDA33DA2C8FB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9D9F0D25-A87E-4C9C-8944-A28CBF648697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21A88391-AA1C-40CA-951C-4A84DBED2D8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758AD01E-4EC4-496B-A77C-3497051ADC42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94FB6EC0-640C-48DA-804E-F56932FE861B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AE6C5B4A-14A6-47CB-BAC6-7D3D3F68EAFE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C1B6372F-A8AC-44E3-AB2B-FC9B439ADBEB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F56969C7-7489-441E-8598-BA1201B11B4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A3522F3F-9F49-4546-8D74-6B946084D76B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F9B78A40-A6ED-4937-8245-088DC544C018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7E91ECA8-05EE-49D5-A607-276B7B1F790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8E288A71-67CF-45DB-A1E7-654F89F8E20A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86FCD23-F719-4DFF-B306-B55481C82232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3B360B8F-2541-41C9-B690-507B7BCFD7D5}"/>
            </a:ext>
          </a:extLst>
        </xdr:cNvPr>
        <xdr:cNvSpPr txBox="1">
          <a:spLocks noChangeArrowheads="1"/>
        </xdr:cNvSpPr>
      </xdr:nvSpPr>
      <xdr:spPr bwMode="auto">
        <a:xfrm>
          <a:off x="5306786" y="7796893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C40589E1-3A5A-43D9-93E5-C5602B0B3311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CD65189F-5CE9-4D0F-829D-ACF8C848620E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0272C56-EEB7-4AE4-A3AA-2BBC0F35C27E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AC17463-E0D6-4F25-AB76-798D8DE8044F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46BB6F70-CEF9-4CA2-A94A-2ADB070D2A36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F859BC6F-4145-487B-9AE4-012703E15DFB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2A857CB8-D1AB-43D4-AB1C-F49F0A1E5975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F62E37F2-9DCD-451E-B4BB-BF72CF633AF9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5DC5AE86-3CF6-4515-BBA5-B846F5687879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D4EFED3D-22D0-492B-9F13-F6B8038DBB0F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C0511410-95ED-44EC-A85A-A417E2DBAB2E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C7E93712-FAF8-44D0-A80C-7892E80AB98A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4F1ACDC5-D2D7-43BD-807D-A3640ED57930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92C6F30E-70DC-499F-8762-FECCE63A98A7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427D1ABB-9CB6-4DA1-AE0E-12A614B06FDB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CB6BFCF3-29DD-4EBC-8992-8CD65689AC00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BB7322AE-EF2D-4EF8-9EAB-A7719F9B5F9C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01858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2728491D-B896-48F8-A18A-AAB3E2F16488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01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17386E5C-17C9-4E9A-BD90-58376852294E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F0ACE328-9DA1-4D71-95B0-01126BAA93CA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BF681652-8273-4853-8AD7-E8739FB39684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6426940C-BD4E-4C92-9114-108DF5D3DB4A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85725" cy="549483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980DDC77-47A9-4EB7-926E-024FE63AF123}"/>
            </a:ext>
          </a:extLst>
        </xdr:cNvPr>
        <xdr:cNvSpPr txBox="1">
          <a:spLocks noChangeArrowheads="1"/>
        </xdr:cNvSpPr>
      </xdr:nvSpPr>
      <xdr:spPr bwMode="auto">
        <a:xfrm>
          <a:off x="5306786" y="14995071"/>
          <a:ext cx="85725" cy="549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F5530E35-9851-4CE4-A05D-F78BE98A9A0F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7CC54846-103B-40FA-AC6C-A3D135A06E47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BFE8CC4-D93D-4993-9E70-2A5445A9913E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7E6CE3B1-9F84-42C6-A4BB-1DC87922C7F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26DF8317-A0E0-4477-8440-017EC72AF088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34CE2C59-BEB1-405A-8934-0E9A11439AD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8C013FDC-4EDA-4D18-8135-0C9CBA59BFE8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DAFA5D1-3BA3-437E-BD70-B71ED4093D8B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622CC6E2-2951-4608-B03C-E82739D7E6D7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19F760B3-63B3-407B-99C2-E1FE58B4E4BE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</xdr:row>
      <xdr:rowOff>0</xdr:rowOff>
    </xdr:from>
    <xdr:ext cx="85725" cy="778329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F1EB42E5-ACCC-45C6-9DF4-CCD9E36AE63A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85725" cy="778329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B4CCBAC6-6FEA-4998-B50C-8F34C61C55A4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85725" cy="778329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A0861FED-2BA5-420B-B69F-83028BDAC91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7</xdr:row>
      <xdr:rowOff>0</xdr:rowOff>
    </xdr:from>
    <xdr:ext cx="85725" cy="778329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A4273F51-E5A3-4CDD-8062-B179FDB2D8B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14468A62-49A8-4855-AA62-3E925EDC5F83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8731DFD7-FF4D-4527-BEC6-99975E5490F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1C4FBEB5-7930-41FF-A49A-05EE1CB3D8F1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A0853661-313E-46EB-8567-331915AD8FD5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6E24C7B9-F276-4B0E-9DE2-0A4ECB72BA00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B66AD996-31F0-459F-96F4-0E05744808FA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3ACF5F4-535B-488D-B528-C4602E9981C2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F58F82CF-2F21-4FD0-B5A8-723B7D276547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3F18AB2E-50F1-4B98-A6B3-7125D0FEFA68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62EC235D-41EF-4102-834C-07E24D2B37EF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26502839-1404-407F-A510-329C71416EF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D59D9FC1-D67E-4ADA-8B76-19D5C6EFE8D1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EBAF254D-6AEA-42A3-8060-D279905B80C7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A217FACA-AEBA-496E-A65A-2766B3E7BA2A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BD9AD28-02C0-4C8A-91F0-B87E50D88740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316C8818-95F1-47AA-A423-EA4E6D3E4BA4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3E62E78E-8043-4360-B03F-C919782CCE62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AB4406FE-87FE-4964-B3A5-F6E48FE66C2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BC69F7A0-AC96-4783-BCB5-724A6F274DC2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C205BDC-39E6-4901-A5EB-2666E246117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24376A7-0EFC-43D9-903F-9916DF4F45FE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982483C7-6F95-4C67-83A2-FF13AA819132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EB46E2E8-33D0-4DE5-8930-F60FF0F6D98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940B6884-DD61-4D93-BDA4-0C7C33084E59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BD07775C-644E-4051-89BC-B70BD668713D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388C86A6-C3A2-41F9-8D65-CA4C7D44F6F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56292F18-12C7-4216-BA7C-16488E661CD2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B97EA700-6439-471A-A221-D61E3993E58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343E818D-E4AB-4372-A275-D72EE5A994F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C9CED692-FB57-4A25-8ED3-F6C6BCFB20BD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D72B3B08-CB9C-40AD-8A10-8EC5E0C66DD0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BB37AB19-BA36-4B2C-87C6-E01CEEAAF2ED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3395C52A-B52C-4FE0-BA44-952A164EC0F1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2CFD2BE3-BE0B-43A6-8EF2-84E66D326670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2D91339-8CC4-4BC6-88DD-25EE0A6BA6FB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CA26D565-59CB-4E41-AC37-B2278B80BA75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993E41A9-E220-4C02-B495-9BCB5194D49C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9DE3DA2C-2272-4DF4-A6A9-0B16CC901FDF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670DADC5-233E-4BB8-BB77-CB4E02EAFC5D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1721723B-4D27-4E32-8949-FB94122FBEA9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8DEC0157-6E2E-4BA0-8F3E-74AFF400EA0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81B5B2E2-21B8-42E2-809C-D688E462086F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1C5C69F9-F417-4D75-B974-4D5702629808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517448A8-24C8-44F1-94D3-D82283A91039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E48624BE-B8AE-4C0F-94FB-71F5AF529891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F901669F-350C-419B-888C-2D47098B2599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F1C34F28-1C84-4090-A72D-7B3628DD54C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B434C884-02B0-41C5-A20A-95993129FC9D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66363056-A45D-4AE5-B02D-54E9C06F3BB8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F4A6F91C-10DD-49BD-9B6A-6999CC961BA1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E3394C69-0879-47AA-94F3-F55364221110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7F0677B4-3F12-4969-BFB1-7301E179D181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728D1CDF-2321-4745-A602-D215A9A81733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A5368742-DDB9-498D-A18B-F6D99873E14B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14365EA4-F71B-43C8-8A33-1549B9F8667B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B9A82F1-FE18-40AD-95B5-ACE19D048B5B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85725" cy="778329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6C6E0CDD-BC4B-45C0-812F-1FE157194AB6}"/>
            </a:ext>
          </a:extLst>
        </xdr:cNvPr>
        <xdr:cNvSpPr txBox="1">
          <a:spLocks noChangeArrowheads="1"/>
        </xdr:cNvSpPr>
      </xdr:nvSpPr>
      <xdr:spPr bwMode="auto">
        <a:xfrm>
          <a:off x="14807045" y="7810500"/>
          <a:ext cx="85725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87693351-2849-4623-915B-25DB38620FE9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B8AF5397-8022-40EE-A098-699DCE079877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DA4AEBFA-C242-4E6B-A081-7995B4CBCE1E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4D82BB8-B601-4E57-A8BE-93106E12F461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A79D1AA0-2DDB-4FF0-BBAB-570CA1BA6A30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E1DECF1-2A4B-4B13-A6BA-070FC85F655F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527CBACE-59B4-4F6F-B8AF-515DBCF03F4D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C3FA39C0-3A30-423B-A033-AC4556971766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EE5D1E68-F0E3-4A1A-8537-AF2CB369C812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743337B6-5F17-4F76-8188-A19777C8A473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1EF0BAE2-A8C0-42F2-9101-6A60347835FF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69E8517-C82A-49D5-96EB-153EBB376D75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E2706AC3-BD9E-4E11-9922-9BE9764D3AAD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85725</xdr:colOff>
      <xdr:row>10</xdr:row>
      <xdr:rowOff>219511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6BC42E62-D915-4745-9DE5-6BBA338516B4}"/>
            </a:ext>
          </a:extLst>
        </xdr:cNvPr>
        <xdr:cNvSpPr txBox="1">
          <a:spLocks noChangeArrowheads="1"/>
        </xdr:cNvSpPr>
      </xdr:nvSpPr>
      <xdr:spPr bwMode="auto">
        <a:xfrm>
          <a:off x="5305425" y="6886575"/>
          <a:ext cx="857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40" zoomScaleNormal="40" workbookViewId="0">
      <selection activeCell="E16" sqref="E16:L16"/>
    </sheetView>
  </sheetViews>
  <sheetFormatPr defaultRowHeight="15" x14ac:dyDescent="0.25"/>
  <cols>
    <col min="1" max="1" width="5.5703125" bestFit="1" customWidth="1"/>
    <col min="2" max="2" width="70.5703125" customWidth="1"/>
    <col min="3" max="3" width="10.85546875" bestFit="1" customWidth="1"/>
    <col min="4" max="4" width="23.140625" customWidth="1"/>
    <col min="5" max="5" width="21.85546875" customWidth="1"/>
    <col min="6" max="6" width="20" customWidth="1"/>
    <col min="7" max="11" width="21.85546875" customWidth="1"/>
    <col min="12" max="12" width="26.5703125" customWidth="1"/>
    <col min="13" max="13" width="10.5703125" bestFit="1" customWidth="1"/>
  </cols>
  <sheetData>
    <row r="1" spans="1:12" ht="27" thickBot="1" x14ac:dyDescent="0.45">
      <c r="A1" s="2"/>
      <c r="B1" s="3"/>
      <c r="C1" s="3"/>
      <c r="D1" s="3"/>
      <c r="E1" s="64" t="s">
        <v>26</v>
      </c>
      <c r="F1" s="65"/>
      <c r="G1" s="65"/>
      <c r="H1" s="65"/>
      <c r="I1" s="65"/>
      <c r="J1" s="65"/>
      <c r="K1" s="65"/>
      <c r="L1" s="66"/>
    </row>
    <row r="2" spans="1:12" ht="26.25" x14ac:dyDescent="0.4">
      <c r="A2" s="2"/>
      <c r="B2" s="58" t="s">
        <v>20</v>
      </c>
      <c r="C2" s="59"/>
      <c r="D2" s="60"/>
      <c r="E2" s="67"/>
      <c r="F2" s="68"/>
      <c r="G2" s="68"/>
      <c r="H2" s="68"/>
      <c r="I2" s="68"/>
      <c r="J2" s="68"/>
      <c r="K2" s="68"/>
      <c r="L2" s="69"/>
    </row>
    <row r="3" spans="1:12" ht="27" thickBot="1" x14ac:dyDescent="0.45">
      <c r="A3" s="2"/>
      <c r="B3" s="61" t="s">
        <v>21</v>
      </c>
      <c r="C3" s="62"/>
      <c r="D3" s="63"/>
      <c r="E3" s="70"/>
      <c r="F3" s="71"/>
      <c r="G3" s="71"/>
      <c r="H3" s="71"/>
      <c r="I3" s="71"/>
      <c r="J3" s="71"/>
      <c r="K3" s="71"/>
      <c r="L3" s="72"/>
    </row>
    <row r="4" spans="1:12" ht="40.5" customHeight="1" thickBot="1" x14ac:dyDescent="0.3">
      <c r="A4" s="52" t="s">
        <v>0</v>
      </c>
      <c r="B4" s="52" t="s">
        <v>1</v>
      </c>
      <c r="C4" s="52" t="s">
        <v>2</v>
      </c>
      <c r="D4" s="52" t="s">
        <v>36</v>
      </c>
      <c r="E4" s="55" t="s">
        <v>17</v>
      </c>
      <c r="F4" s="56"/>
      <c r="G4" s="57"/>
      <c r="H4" s="57"/>
      <c r="I4" s="44" t="s">
        <v>16</v>
      </c>
      <c r="J4" s="46" t="s">
        <v>14</v>
      </c>
      <c r="K4" s="48" t="s">
        <v>3</v>
      </c>
      <c r="L4" s="50" t="s">
        <v>13</v>
      </c>
    </row>
    <row r="5" spans="1:12" ht="128.25" customHeight="1" thickBot="1" x14ac:dyDescent="0.3">
      <c r="A5" s="53"/>
      <c r="B5" s="53"/>
      <c r="C5" s="53"/>
      <c r="D5" s="54"/>
      <c r="E5" s="4" t="s">
        <v>11</v>
      </c>
      <c r="F5" s="4" t="s">
        <v>12</v>
      </c>
      <c r="G5" s="4" t="s">
        <v>15</v>
      </c>
      <c r="H5" s="31" t="s">
        <v>18</v>
      </c>
      <c r="I5" s="45"/>
      <c r="J5" s="47"/>
      <c r="K5" s="49"/>
      <c r="L5" s="51"/>
    </row>
    <row r="6" spans="1:12" ht="21" x14ac:dyDescent="0.25">
      <c r="A6" s="5">
        <v>1</v>
      </c>
      <c r="B6" s="16" t="s">
        <v>25</v>
      </c>
      <c r="C6" s="19" t="s">
        <v>5</v>
      </c>
      <c r="D6" s="20">
        <v>1</v>
      </c>
      <c r="E6" s="37"/>
      <c r="F6" s="6"/>
      <c r="G6" s="6"/>
      <c r="H6" s="32"/>
      <c r="I6" s="29">
        <v>0</v>
      </c>
      <c r="J6" s="35">
        <v>0</v>
      </c>
      <c r="K6" s="29">
        <f>D6*J6</f>
        <v>0</v>
      </c>
      <c r="L6" s="29">
        <f t="shared" ref="L6:L13" si="0">I6+K6</f>
        <v>0</v>
      </c>
    </row>
    <row r="7" spans="1:12" ht="41.25" customHeight="1" x14ac:dyDescent="0.25">
      <c r="A7" s="8">
        <v>2</v>
      </c>
      <c r="B7" s="17" t="s">
        <v>27</v>
      </c>
      <c r="C7" s="21" t="s">
        <v>28</v>
      </c>
      <c r="D7" s="22">
        <v>16</v>
      </c>
      <c r="E7" s="38"/>
      <c r="F7" s="7"/>
      <c r="G7" s="7"/>
      <c r="H7" s="33"/>
      <c r="I7" s="30">
        <v>0</v>
      </c>
      <c r="J7" s="36">
        <v>0</v>
      </c>
      <c r="K7" s="30">
        <f>D7*J7</f>
        <v>0</v>
      </c>
      <c r="L7" s="30">
        <f t="shared" si="0"/>
        <v>0</v>
      </c>
    </row>
    <row r="8" spans="1:12" ht="42" x14ac:dyDescent="0.25">
      <c r="A8" s="8">
        <v>3</v>
      </c>
      <c r="B8" s="17" t="s">
        <v>29</v>
      </c>
      <c r="C8" s="21" t="s">
        <v>4</v>
      </c>
      <c r="D8" s="22">
        <v>125</v>
      </c>
      <c r="E8" s="38"/>
      <c r="F8" s="7"/>
      <c r="G8" s="7"/>
      <c r="H8" s="33">
        <v>0</v>
      </c>
      <c r="I8" s="30">
        <f>D8*H8</f>
        <v>0</v>
      </c>
      <c r="J8" s="36">
        <v>0</v>
      </c>
      <c r="K8" s="30">
        <f t="shared" ref="K8:K13" si="1">D8*J8</f>
        <v>0</v>
      </c>
      <c r="L8" s="30">
        <f t="shared" si="0"/>
        <v>0</v>
      </c>
    </row>
    <row r="9" spans="1:12" ht="21" x14ac:dyDescent="0.25">
      <c r="A9" s="9">
        <v>4</v>
      </c>
      <c r="B9" s="17" t="s">
        <v>30</v>
      </c>
      <c r="C9" s="21" t="s">
        <v>4</v>
      </c>
      <c r="D9" s="22">
        <v>32</v>
      </c>
      <c r="E9" s="38">
        <v>0</v>
      </c>
      <c r="F9" s="7"/>
      <c r="G9" s="7"/>
      <c r="H9" s="33"/>
      <c r="I9" s="30">
        <v>0</v>
      </c>
      <c r="J9" s="36">
        <v>0</v>
      </c>
      <c r="K9" s="30">
        <f t="shared" si="1"/>
        <v>0</v>
      </c>
      <c r="L9" s="30">
        <f t="shared" si="0"/>
        <v>0</v>
      </c>
    </row>
    <row r="10" spans="1:12" ht="42" x14ac:dyDescent="0.25">
      <c r="A10" s="8">
        <v>5</v>
      </c>
      <c r="B10" s="17" t="s">
        <v>7</v>
      </c>
      <c r="C10" s="21" t="s">
        <v>6</v>
      </c>
      <c r="D10" s="22">
        <v>324</v>
      </c>
      <c r="E10" s="38"/>
      <c r="F10" s="7"/>
      <c r="G10" s="7"/>
      <c r="H10" s="33">
        <v>0</v>
      </c>
      <c r="I10" s="30">
        <f>H10*D10</f>
        <v>0</v>
      </c>
      <c r="J10" s="36">
        <v>0</v>
      </c>
      <c r="K10" s="30">
        <f t="shared" si="1"/>
        <v>0</v>
      </c>
      <c r="L10" s="30">
        <f t="shared" si="0"/>
        <v>0</v>
      </c>
    </row>
    <row r="11" spans="1:12" ht="42" x14ac:dyDescent="0.25">
      <c r="A11" s="8">
        <v>6</v>
      </c>
      <c r="B11" s="17" t="s">
        <v>31</v>
      </c>
      <c r="C11" s="21" t="s">
        <v>4</v>
      </c>
      <c r="D11" s="22">
        <v>34.4</v>
      </c>
      <c r="E11" s="38">
        <v>0</v>
      </c>
      <c r="F11" s="7">
        <v>0</v>
      </c>
      <c r="G11" s="7">
        <v>0.08</v>
      </c>
      <c r="H11" s="33"/>
      <c r="I11" s="30">
        <f t="shared" ref="I11:I13" si="2">D11*E11+(F11*G11*D11)</f>
        <v>0</v>
      </c>
      <c r="J11" s="36">
        <v>0</v>
      </c>
      <c r="K11" s="30">
        <f t="shared" si="1"/>
        <v>0</v>
      </c>
      <c r="L11" s="30">
        <f t="shared" si="0"/>
        <v>0</v>
      </c>
    </row>
    <row r="12" spans="1:12" ht="55.5" customHeight="1" x14ac:dyDescent="0.25">
      <c r="A12" s="8">
        <v>7</v>
      </c>
      <c r="B12" s="17" t="s">
        <v>32</v>
      </c>
      <c r="C12" s="21" t="s">
        <v>4</v>
      </c>
      <c r="D12" s="22">
        <v>22.8</v>
      </c>
      <c r="E12" s="38">
        <v>0</v>
      </c>
      <c r="F12" s="7">
        <v>0</v>
      </c>
      <c r="G12" s="7">
        <v>0.08</v>
      </c>
      <c r="H12" s="33"/>
      <c r="I12" s="30">
        <f t="shared" ref="I12" si="3">D12*E12+(F12*G12*D12)</f>
        <v>0</v>
      </c>
      <c r="J12" s="36">
        <v>0</v>
      </c>
      <c r="K12" s="30">
        <f t="shared" ref="K12" si="4">D12*J12</f>
        <v>0</v>
      </c>
      <c r="L12" s="30">
        <f t="shared" ref="L12" si="5">I12+K12</f>
        <v>0</v>
      </c>
    </row>
    <row r="13" spans="1:12" ht="42" x14ac:dyDescent="0.25">
      <c r="A13" s="8">
        <v>8</v>
      </c>
      <c r="B13" s="17" t="s">
        <v>33</v>
      </c>
      <c r="C13" s="21" t="s">
        <v>4</v>
      </c>
      <c r="D13" s="22">
        <v>87</v>
      </c>
      <c r="E13" s="38">
        <v>0</v>
      </c>
      <c r="F13" s="7">
        <v>0</v>
      </c>
      <c r="G13" s="7">
        <v>0</v>
      </c>
      <c r="H13" s="33"/>
      <c r="I13" s="30">
        <f t="shared" si="2"/>
        <v>0</v>
      </c>
      <c r="J13" s="36">
        <v>0</v>
      </c>
      <c r="K13" s="30">
        <f t="shared" si="1"/>
        <v>0</v>
      </c>
      <c r="L13" s="30">
        <f t="shared" si="0"/>
        <v>0</v>
      </c>
    </row>
    <row r="14" spans="1:12" ht="42.75" thickBot="1" x14ac:dyDescent="0.3">
      <c r="A14" s="9">
        <v>9</v>
      </c>
      <c r="B14" s="17" t="s">
        <v>34</v>
      </c>
      <c r="C14" s="21" t="s">
        <v>4</v>
      </c>
      <c r="D14" s="22">
        <v>45.5</v>
      </c>
      <c r="E14" s="39">
        <v>0</v>
      </c>
      <c r="F14" s="40">
        <v>0</v>
      </c>
      <c r="G14" s="40">
        <v>0</v>
      </c>
      <c r="H14" s="41"/>
      <c r="I14" s="34">
        <f t="shared" ref="I14" si="6">D14*E14+(F14*G14*D14)</f>
        <v>0</v>
      </c>
      <c r="J14" s="42">
        <v>0</v>
      </c>
      <c r="K14" s="34">
        <f t="shared" ref="K14" si="7">D14*J14</f>
        <v>0</v>
      </c>
      <c r="L14" s="34">
        <f t="shared" ref="L14" si="8">I14+K14</f>
        <v>0</v>
      </c>
    </row>
    <row r="15" spans="1:12" ht="42.75" thickBot="1" x14ac:dyDescent="0.3">
      <c r="A15" s="9">
        <v>10</v>
      </c>
      <c r="B15" s="17" t="s">
        <v>38</v>
      </c>
      <c r="C15" s="21" t="s">
        <v>39</v>
      </c>
      <c r="D15" s="22" t="s">
        <v>40</v>
      </c>
      <c r="E15" s="39">
        <v>0</v>
      </c>
      <c r="F15" s="40">
        <v>0</v>
      </c>
      <c r="G15" s="40">
        <v>0</v>
      </c>
      <c r="H15" s="41"/>
      <c r="I15" s="34">
        <v>0</v>
      </c>
      <c r="J15" s="42">
        <v>0</v>
      </c>
      <c r="K15" s="34">
        <v>0</v>
      </c>
      <c r="L15" s="34">
        <f t="shared" ref="L15" si="9">I15+K15</f>
        <v>0</v>
      </c>
    </row>
    <row r="16" spans="1:12" ht="42" x14ac:dyDescent="0.25">
      <c r="A16" s="8">
        <v>11</v>
      </c>
      <c r="B16" s="17" t="s">
        <v>10</v>
      </c>
      <c r="C16" s="21" t="s">
        <v>5</v>
      </c>
      <c r="D16" s="23">
        <v>1</v>
      </c>
      <c r="E16" s="79" t="s">
        <v>35</v>
      </c>
      <c r="F16" s="79"/>
      <c r="G16" s="79"/>
      <c r="H16" s="79"/>
      <c r="I16" s="79"/>
      <c r="J16" s="79"/>
      <c r="K16" s="79"/>
      <c r="L16" s="80"/>
    </row>
    <row r="17" spans="1:13" ht="84.75" thickBot="1" x14ac:dyDescent="0.3">
      <c r="A17" s="10">
        <v>12</v>
      </c>
      <c r="B17" s="18" t="s">
        <v>19</v>
      </c>
      <c r="C17" s="24" t="s">
        <v>5</v>
      </c>
      <c r="D17" s="25">
        <v>1</v>
      </c>
      <c r="E17" s="81" t="s">
        <v>35</v>
      </c>
      <c r="F17" s="81"/>
      <c r="G17" s="81"/>
      <c r="H17" s="81"/>
      <c r="I17" s="81"/>
      <c r="J17" s="81"/>
      <c r="K17" s="81"/>
      <c r="L17" s="82"/>
      <c r="M17" s="1"/>
    </row>
    <row r="18" spans="1:13" ht="29.25" thickBot="1" x14ac:dyDescent="0.3">
      <c r="A18" s="11"/>
      <c r="B18" s="26" t="s">
        <v>8</v>
      </c>
      <c r="C18" s="73"/>
      <c r="D18" s="74"/>
      <c r="E18" s="74"/>
      <c r="F18" s="74"/>
      <c r="G18" s="74"/>
      <c r="H18" s="74"/>
      <c r="I18" s="74"/>
      <c r="J18" s="74"/>
      <c r="K18" s="75"/>
      <c r="L18" s="28">
        <f>SUM(L6:L14)</f>
        <v>0</v>
      </c>
    </row>
    <row r="19" spans="1:13" ht="29.25" thickBot="1" x14ac:dyDescent="0.3">
      <c r="A19" s="11"/>
      <c r="B19" s="27" t="s">
        <v>9</v>
      </c>
      <c r="C19" s="76"/>
      <c r="D19" s="77"/>
      <c r="E19" s="77"/>
      <c r="F19" s="77"/>
      <c r="G19" s="77"/>
      <c r="H19" s="77"/>
      <c r="I19" s="77"/>
      <c r="J19" s="77"/>
      <c r="K19" s="78"/>
      <c r="L19" s="28">
        <f>L18*20/120</f>
        <v>0</v>
      </c>
    </row>
    <row r="20" spans="1:13" ht="21" x14ac:dyDescent="0.35">
      <c r="A20" s="13"/>
      <c r="B20" s="12" t="s">
        <v>22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3" ht="21" x14ac:dyDescent="0.35">
      <c r="A21" s="13"/>
      <c r="B21" s="14" t="s">
        <v>23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3" ht="21.75" thickBot="1" x14ac:dyDescent="0.4">
      <c r="A22" s="13"/>
      <c r="B22" s="15" t="s">
        <v>24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3" ht="63" x14ac:dyDescent="0.25">
      <c r="B23" s="43" t="s">
        <v>37</v>
      </c>
    </row>
  </sheetData>
  <mergeCells count="21">
    <mergeCell ref="C21:L21"/>
    <mergeCell ref="C22:L22"/>
    <mergeCell ref="C18:K18"/>
    <mergeCell ref="C19:K19"/>
    <mergeCell ref="E16:L16"/>
    <mergeCell ref="E17:L17"/>
    <mergeCell ref="C20:L20"/>
    <mergeCell ref="B2:D2"/>
    <mergeCell ref="B3:D3"/>
    <mergeCell ref="E1:L1"/>
    <mergeCell ref="E2:L2"/>
    <mergeCell ref="E3:L3"/>
    <mergeCell ref="I4:I5"/>
    <mergeCell ref="J4:J5"/>
    <mergeCell ref="K4:K5"/>
    <mergeCell ref="L4:L5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2019-09-12T09:43:28Z</dcterms:modified>
</cp:coreProperties>
</file>