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\\Server2008\проект\06 КОНТРАКТЫ\10_Строительство\16 Проёмы, окна, двери, ворота\16 Проёмы 4го этапа Двери\"/>
    </mc:Choice>
  </mc:AlternateContent>
  <xr:revisionPtr revIDLastSave="0" documentId="13_ncr:1_{C5D39FC0-D7BA-43A5-89A4-169A30642F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1" l="1"/>
  <c r="L39" i="1"/>
  <c r="N38" i="1"/>
  <c r="L38" i="1"/>
  <c r="N37" i="1"/>
  <c r="L37" i="1"/>
  <c r="O39" i="1" l="1"/>
  <c r="O38" i="1"/>
  <c r="O37" i="1"/>
  <c r="N36" i="1"/>
  <c r="L36" i="1"/>
  <c r="N35" i="1"/>
  <c r="L35" i="1"/>
  <c r="N34" i="1"/>
  <c r="L34" i="1"/>
  <c r="N33" i="1"/>
  <c r="L33" i="1"/>
  <c r="N32" i="1"/>
  <c r="L32" i="1"/>
  <c r="N31" i="1"/>
  <c r="L31" i="1"/>
  <c r="N30" i="1"/>
  <c r="L30" i="1"/>
  <c r="N42" i="1"/>
  <c r="L42" i="1"/>
  <c r="O36" i="1" l="1"/>
  <c r="O35" i="1"/>
  <c r="O30" i="1"/>
  <c r="O33" i="1"/>
  <c r="O31" i="1"/>
  <c r="O34" i="1"/>
  <c r="O32" i="1"/>
  <c r="O42" i="1"/>
  <c r="L40" i="1"/>
  <c r="N40" i="1"/>
  <c r="L17" i="1" l="1"/>
  <c r="N17" i="1"/>
  <c r="L18" i="1"/>
  <c r="N18" i="1"/>
  <c r="L19" i="1"/>
  <c r="N19" i="1"/>
  <c r="L20" i="1"/>
  <c r="N20" i="1"/>
  <c r="L21" i="1"/>
  <c r="N21" i="1"/>
  <c r="L22" i="1"/>
  <c r="N22" i="1"/>
  <c r="L23" i="1"/>
  <c r="N23" i="1"/>
  <c r="L24" i="1"/>
  <c r="N24" i="1"/>
  <c r="L25" i="1"/>
  <c r="N25" i="1"/>
  <c r="L26" i="1"/>
  <c r="N26" i="1"/>
  <c r="L27" i="1"/>
  <c r="N27" i="1"/>
  <c r="L28" i="1"/>
  <c r="N28" i="1"/>
  <c r="L29" i="1"/>
  <c r="N29" i="1"/>
  <c r="L41" i="1"/>
  <c r="N41" i="1"/>
  <c r="N9" i="1"/>
  <c r="N10" i="1"/>
  <c r="N11" i="1"/>
  <c r="N12" i="1"/>
  <c r="N13" i="1"/>
  <c r="N14" i="1"/>
  <c r="N15" i="1"/>
  <c r="N16" i="1"/>
  <c r="N8" i="1"/>
  <c r="L9" i="1"/>
  <c r="L10" i="1"/>
  <c r="L11" i="1"/>
  <c r="L12" i="1"/>
  <c r="L13" i="1"/>
  <c r="L14" i="1"/>
  <c r="L15" i="1"/>
  <c r="L16" i="1"/>
  <c r="L8" i="1"/>
  <c r="L43" i="1" l="1"/>
  <c r="N43" i="1"/>
  <c r="O26" i="1"/>
  <c r="O20" i="1"/>
  <c r="O18" i="1"/>
  <c r="O17" i="1"/>
  <c r="O21" i="1"/>
  <c r="O41" i="1"/>
  <c r="O28" i="1"/>
  <c r="O25" i="1"/>
  <c r="O19" i="1"/>
  <c r="O23" i="1"/>
  <c r="O27" i="1"/>
  <c r="O22" i="1"/>
  <c r="O29" i="1"/>
  <c r="O40" i="1"/>
  <c r="O24" i="1"/>
  <c r="O16" i="1"/>
  <c r="O12" i="1"/>
  <c r="O15" i="1"/>
  <c r="O11" i="1"/>
  <c r="O10" i="1"/>
  <c r="O13" i="1"/>
  <c r="O9" i="1"/>
  <c r="O14" i="1"/>
  <c r="O8" i="1"/>
  <c r="O43" i="1" l="1"/>
  <c r="O44" i="1" l="1"/>
  <c r="O45" i="1" s="1"/>
</calcChain>
</file>

<file path=xl/sharedStrings.xml><?xml version="1.0" encoding="utf-8"?>
<sst xmlns="http://schemas.openxmlformats.org/spreadsheetml/2006/main" count="200" uniqueCount="83">
  <si>
    <t>Размер,м (ширина*высота)</t>
  </si>
  <si>
    <t>Дверь</t>
  </si>
  <si>
    <t>1,5*2,1</t>
  </si>
  <si>
    <t>Описание</t>
  </si>
  <si>
    <t>EI30</t>
  </si>
  <si>
    <t>1,1*2,1</t>
  </si>
  <si>
    <t>0,9*2,1</t>
  </si>
  <si>
    <t>1,3*2,1</t>
  </si>
  <si>
    <t>м.п.</t>
  </si>
  <si>
    <t>Цвет изнутри,RAL</t>
  </si>
  <si>
    <t>Цвет снаружи,RAL</t>
  </si>
  <si>
    <t>Одно - 1 /двустворчатая - 2</t>
  </si>
  <si>
    <t>За ед., руб.</t>
  </si>
  <si>
    <t>Общая, руб.</t>
  </si>
  <si>
    <t>Стоимость итого, руб, с НДС:</t>
  </si>
  <si>
    <t>Стоимость материалов, руб. с НДС</t>
  </si>
  <si>
    <t>Стоимость работ, руб. с НДС</t>
  </si>
  <si>
    <t>Срок поставки и установки, кал. Дней</t>
  </si>
  <si>
    <t>Стоимость итого, руб. с НДС</t>
  </si>
  <si>
    <t>НДС</t>
  </si>
  <si>
    <t>Стоимость итого, руб. без НДС</t>
  </si>
  <si>
    <t>Условия гарантии</t>
  </si>
  <si>
    <t>Порядок расчётов, предоплата</t>
  </si>
  <si>
    <t>ИНН/КПП</t>
  </si>
  <si>
    <t>шт.</t>
  </si>
  <si>
    <t>Указать название организации</t>
  </si>
  <si>
    <r>
      <rPr>
        <b/>
        <sz val="18"/>
        <color theme="1"/>
        <rFont val="Calibri"/>
        <family val="2"/>
        <charset val="204"/>
        <scheme val="minor"/>
      </rPr>
      <t>Тендерная таблица</t>
    </r>
    <r>
      <rPr>
        <b/>
        <sz val="14"/>
        <color theme="1"/>
        <rFont val="Calibri"/>
        <family val="2"/>
        <charset val="204"/>
        <scheme val="minor"/>
      </rPr>
      <t xml:space="preserve">
</t>
    </r>
    <r>
      <rPr>
        <b/>
        <u/>
        <sz val="14"/>
        <color theme="1"/>
        <rFont val="Calibri"/>
        <family val="2"/>
        <charset val="204"/>
        <scheme val="minor"/>
      </rPr>
      <t>Наименование закупки:</t>
    </r>
    <r>
      <rPr>
        <b/>
        <sz val="14"/>
        <color theme="1"/>
        <rFont val="Calibri"/>
        <family val="2"/>
        <charset val="204"/>
        <scheme val="minor"/>
      </rPr>
      <t xml:space="preserve"> Изготовление, поставка и монтаж дверей на объекте: «Реконструкция комплекса производственных объектов ОАО «Северное Молоко», 4й этап, расположенном по адресу: Вологодская обл., г. Грязовец, ул. Соколовская, д.59. согласно ТЗ.
</t>
    </r>
    <r>
      <rPr>
        <b/>
        <u/>
        <sz val="14"/>
        <color theme="1"/>
        <rFont val="Calibri"/>
        <family val="2"/>
        <charset val="204"/>
        <scheme val="minor"/>
      </rPr>
      <t>Ответственное подразделение:</t>
    </r>
    <r>
      <rPr>
        <b/>
        <sz val="14"/>
        <color theme="1"/>
        <rFont val="Calibri"/>
        <family val="2"/>
        <charset val="204"/>
        <scheme val="minor"/>
      </rPr>
      <t xml:space="preserve"> Проектная группа</t>
    </r>
  </si>
  <si>
    <t>Участник тендерного отбора</t>
  </si>
  <si>
    <t>Указать ИНН / КПП</t>
  </si>
  <si>
    <t>Критерии</t>
  </si>
  <si>
    <t>Огнестойкость: простаяEI30/EI60</t>
  </si>
  <si>
    <t>Кол-во</t>
  </si>
  <si>
    <t>1,0*2,1</t>
  </si>
  <si>
    <t>2,2*2,7</t>
  </si>
  <si>
    <t>Дверь наружная</t>
  </si>
  <si>
    <t>2,5*2,5</t>
  </si>
  <si>
    <t>1,5*2,3</t>
  </si>
  <si>
    <t>1,3*2,15</t>
  </si>
  <si>
    <t>Установка нащельников с изготовлением на внутренних проёмах</t>
  </si>
  <si>
    <t>Производитель</t>
  </si>
  <si>
    <t>Указать завод изготовитель</t>
  </si>
  <si>
    <t>Указать условия оплаты, размер аванса в %</t>
  </si>
  <si>
    <t>Указать срок гарантии на установленные двери и комплектующие, включая запорное устройство</t>
  </si>
  <si>
    <t>Шторы противопожарные Alutech</t>
  </si>
  <si>
    <t>Ворота распашные с калиткой</t>
  </si>
  <si>
    <t>с порогом</t>
  </si>
  <si>
    <t>Технические комментарии</t>
  </si>
  <si>
    <t>Наличие порога*</t>
  </si>
  <si>
    <t>без порога*</t>
  </si>
  <si>
    <t>Монолитная лестница у АБК на отм. +0,00м. Выход в эвакуационный коридор из вент. Камеры</t>
  </si>
  <si>
    <t>Монолитная лестница у АБК на отм. +0,00м. Выход в эвакуационный коридор с лестницы.</t>
  </si>
  <si>
    <t>Эвакуационный коридор из производства между складом ГП и монолитной лестницей у АБК.</t>
  </si>
  <si>
    <t>Выход в жб лестницу из АБК из коридора 2го этажа на отм +3,3м</t>
  </si>
  <si>
    <t>Выход в жб лестницу из АБК из женской раздевалки 2го этажа на отм +3,3м</t>
  </si>
  <si>
    <t>Выход в жб лестницу из вент камеры на отм +3,3м</t>
  </si>
  <si>
    <t>Выход в жб лестницу из вент камеры на отм +6,6м</t>
  </si>
  <si>
    <t>Выход в жб лестницу из вент камеры на отм +9,9м</t>
  </si>
  <si>
    <t>Выход в жб лестницу из АБК из коридора 4го этажа на отм +9,9м</t>
  </si>
  <si>
    <t>Выход из жб лестницы у АБК в санитарный переход в сушку на отм. +8,4м.</t>
  </si>
  <si>
    <t>Выход из аппаратного участка в эвакуационный коридор у лёд воды</t>
  </si>
  <si>
    <t>Выход из сушки в жб лестницу</t>
  </si>
  <si>
    <t>Выход из второго помещения диспетчерской склада ГП на отм +4,2м</t>
  </si>
  <si>
    <t>Выход из второго помещения диспетчерской склада ГП на отм +1,2м</t>
  </si>
  <si>
    <t>Выход дублирующий у скоростных ворот склада ГП на отм +1,2м</t>
  </si>
  <si>
    <t>Выход из диспетчерской на отм. +4,2м</t>
  </si>
  <si>
    <t>Выход из диспетчерской на отм. +1,2м</t>
  </si>
  <si>
    <t>Выход из жб лестницы у Сушки в санитарный коридор на отм. +8,4м.</t>
  </si>
  <si>
    <t>Помещение для уборочного инвентаря на отм. +4,8м на 2м этапе.</t>
  </si>
  <si>
    <t>Выход дублирующий у скоростных ворот из склада ГП с пандуса на розлив и упаковку на отм +0,0м</t>
  </si>
  <si>
    <t>Помещение оперсторской на отм +11м над жб лестницей 2го этапа</t>
  </si>
  <si>
    <t>наружная дверь из новой ВВУ на улицу на отм. +0,00м</t>
  </si>
  <si>
    <t>Дублирующие у скоростных ворот шторы</t>
  </si>
  <si>
    <t>Помещение теплового пункта на отм. +4м в старой фасовке сушки</t>
  </si>
  <si>
    <t>Наружная дверь тепловой пункт у старой отгрузки и CIP сушки.</t>
  </si>
  <si>
    <t>Выход из помещения лёд воды в старый аппаратный цех</t>
  </si>
  <si>
    <t>Выход из помещения лёд воды в новый творожный цех</t>
  </si>
  <si>
    <t>Выход из сан пропускника на входе в сушку из жб лестницы</t>
  </si>
  <si>
    <t>Коридор между новым аппаратным цехом и лабораторией на отм. +7,5м.</t>
  </si>
  <si>
    <t>Установка нащельников с изготовлением на наружных проёмах</t>
  </si>
  <si>
    <t>Поставка и установка доводчика GEZE</t>
  </si>
  <si>
    <t>Указать состав дверей: марку запорного устройства, 
Обязательное приложение к данной таблице: схемы расположения дверей. Направление дверей (правая/левая) должно быть выполнено в соответствии с указанной схемой.
Без порога* означает наличие в дверной конструкции выпадающего порога.
К каждой позиции должны быть приложены соответствующие документы: паспорт, лицензиня на монтаж.
Для дверей требуется использовать фурнитуру GEZE (доводчики, замки, ручки)
Ручки и корпуса у дверных замков должны быть из нержавеющей стали.
В стоимость комплекта поставки дверей включить ключницу на 50 ключей с брелками.</t>
  </si>
  <si>
    <t>Помещение в центре склада ГП - щитовая либо зарядная</t>
  </si>
  <si>
    <t>Описание/локация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</si>
</sst>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/>
    <xf numFmtId="4" fontId="0" fillId="0" borderId="1" xfId="0" applyNumberFormat="1" applyFill="1" applyBorder="1"/>
    <xf numFmtId="0" fontId="0" fillId="0" borderId="7" xfId="0" applyNumberFormat="1" applyBorder="1" applyAlignment="1">
      <alignment wrapText="1" shrinkToFit="1"/>
    </xf>
    <xf numFmtId="0" fontId="0" fillId="0" borderId="10" xfId="0" applyBorder="1"/>
    <xf numFmtId="0" fontId="0" fillId="0" borderId="10" xfId="0" applyFill="1" applyBorder="1"/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4" fontId="0" fillId="0" borderId="3" xfId="0" applyNumberFormat="1" applyFill="1" applyBorder="1"/>
    <xf numFmtId="4" fontId="0" fillId="0" borderId="24" xfId="0" applyNumberFormat="1" applyBorder="1" applyAlignment="1">
      <alignment wrapText="1"/>
    </xf>
    <xf numFmtId="4" fontId="0" fillId="0" borderId="25" xfId="0" applyNumberFormat="1" applyBorder="1" applyAlignment="1">
      <alignment wrapText="1"/>
    </xf>
    <xf numFmtId="4" fontId="0" fillId="0" borderId="26" xfId="0" applyNumberFormat="1" applyBorder="1" applyAlignment="1">
      <alignment wrapText="1"/>
    </xf>
    <xf numFmtId="0" fontId="0" fillId="0" borderId="27" xfId="0" applyFill="1" applyBorder="1"/>
    <xf numFmtId="0" fontId="0" fillId="0" borderId="8" xfId="0" applyFill="1" applyBorder="1"/>
    <xf numFmtId="4" fontId="0" fillId="0" borderId="8" xfId="0" applyNumberFormat="1" applyFill="1" applyBorder="1"/>
    <xf numFmtId="4" fontId="0" fillId="0" borderId="3" xfId="0" applyNumberFormat="1" applyBorder="1"/>
    <xf numFmtId="0" fontId="0" fillId="0" borderId="29" xfId="0" applyBorder="1"/>
    <xf numFmtId="0" fontId="0" fillId="0" borderId="30" xfId="0" applyBorder="1"/>
    <xf numFmtId="4" fontId="0" fillId="0" borderId="30" xfId="0" applyNumberFormat="1" applyBorder="1" applyAlignment="1">
      <alignment wrapText="1"/>
    </xf>
    <xf numFmtId="4" fontId="2" fillId="0" borderId="9" xfId="0" applyNumberFormat="1" applyFont="1" applyBorder="1" applyAlignment="1">
      <alignment wrapText="1"/>
    </xf>
    <xf numFmtId="4" fontId="2" fillId="0" borderId="30" xfId="0" applyNumberFormat="1" applyFont="1" applyBorder="1" applyAlignment="1">
      <alignment wrapText="1"/>
    </xf>
    <xf numFmtId="0" fontId="0" fillId="0" borderId="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1" xfId="0" applyBorder="1"/>
    <xf numFmtId="0" fontId="0" fillId="0" borderId="21" xfId="0" applyBorder="1"/>
    <xf numFmtId="0" fontId="0" fillId="0" borderId="5" xfId="0" applyBorder="1" applyAlignment="1">
      <alignment vertical="center" wrapText="1"/>
    </xf>
    <xf numFmtId="0" fontId="0" fillId="0" borderId="35" xfId="0" applyFill="1" applyBorder="1"/>
    <xf numFmtId="0" fontId="0" fillId="0" borderId="37" xfId="0" applyBorder="1"/>
    <xf numFmtId="0" fontId="0" fillId="0" borderId="35" xfId="0" applyBorder="1"/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2" xfId="0" applyNumberFormat="1" applyFill="1" applyBorder="1"/>
    <xf numFmtId="4" fontId="0" fillId="0" borderId="15" xfId="0" applyNumberFormat="1" applyFill="1" applyBorder="1"/>
    <xf numFmtId="4" fontId="0" fillId="0" borderId="10" xfId="0" applyNumberFormat="1" applyFill="1" applyBorder="1"/>
    <xf numFmtId="4" fontId="0" fillId="0" borderId="11" xfId="0" applyNumberFormat="1" applyFill="1" applyBorder="1"/>
    <xf numFmtId="4" fontId="0" fillId="0" borderId="27" xfId="0" applyNumberFormat="1" applyFill="1" applyBorder="1"/>
    <xf numFmtId="4" fontId="0" fillId="0" borderId="12" xfId="0" applyNumberFormat="1" applyFill="1" applyBorder="1"/>
    <xf numFmtId="4" fontId="0" fillId="0" borderId="29" xfId="0" applyNumberFormat="1" applyBorder="1"/>
    <xf numFmtId="4" fontId="2" fillId="0" borderId="38" xfId="0" applyNumberFormat="1" applyFont="1" applyBorder="1" applyAlignment="1">
      <alignment wrapText="1"/>
    </xf>
    <xf numFmtId="4" fontId="0" fillId="0" borderId="2" xfId="0" applyNumberFormat="1" applyBorder="1"/>
    <xf numFmtId="4" fontId="0" fillId="0" borderId="15" xfId="0" applyNumberFormat="1" applyBorder="1"/>
    <xf numFmtId="0" fontId="0" fillId="0" borderId="27" xfId="0" applyBorder="1"/>
    <xf numFmtId="0" fontId="0" fillId="0" borderId="8" xfId="0" applyBorder="1"/>
    <xf numFmtId="0" fontId="0" fillId="0" borderId="28" xfId="0" applyBorder="1"/>
    <xf numFmtId="0" fontId="0" fillId="0" borderId="36" xfId="0" applyBorder="1"/>
    <xf numFmtId="4" fontId="0" fillId="0" borderId="27" xfId="0" applyNumberFormat="1" applyBorder="1"/>
    <xf numFmtId="4" fontId="0" fillId="0" borderId="8" xfId="0" applyNumberFormat="1" applyBorder="1"/>
    <xf numFmtId="4" fontId="0" fillId="0" borderId="12" xfId="0" applyNumberFormat="1" applyBorder="1"/>
    <xf numFmtId="0" fontId="3" fillId="0" borderId="37" xfId="0" applyNumberFormat="1" applyFont="1" applyBorder="1" applyAlignment="1">
      <alignment horizontal="center" vertical="center" wrapText="1" shrinkToFit="1"/>
    </xf>
    <xf numFmtId="0" fontId="3" fillId="0" borderId="39" xfId="0" applyNumberFormat="1" applyFont="1" applyBorder="1" applyAlignment="1">
      <alignment horizontal="center" vertical="center" wrapText="1" shrinkToFit="1"/>
    </xf>
    <xf numFmtId="0" fontId="3" fillId="0" borderId="40" xfId="0" applyNumberFormat="1" applyFont="1" applyBorder="1" applyAlignment="1">
      <alignment horizontal="center" vertical="center" wrapText="1" shrinkToFit="1"/>
    </xf>
    <xf numFmtId="0" fontId="0" fillId="0" borderId="30" xfId="0" applyBorder="1" applyAlignment="1">
      <alignment wrapText="1"/>
    </xf>
    <xf numFmtId="0" fontId="0" fillId="0" borderId="33" xfId="0" applyBorder="1"/>
    <xf numFmtId="0" fontId="0" fillId="0" borderId="21" xfId="0" applyFill="1" applyBorder="1" applyAlignment="1">
      <alignment horizontal="center" vertical="center"/>
    </xf>
    <xf numFmtId="0" fontId="0" fillId="0" borderId="34" xfId="0" applyBorder="1"/>
    <xf numFmtId="0" fontId="2" fillId="0" borderId="44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0" fillId="0" borderId="37" xfId="0" applyBorder="1" applyAlignment="1">
      <alignment horizontal="center" vertical="top" wrapText="1" shrinkToFit="1"/>
    </xf>
    <xf numFmtId="0" fontId="0" fillId="0" borderId="39" xfId="0" applyBorder="1" applyAlignment="1">
      <alignment horizontal="center" vertical="top" wrapText="1" shrinkToFit="1"/>
    </xf>
    <xf numFmtId="0" fontId="0" fillId="0" borderId="40" xfId="0" applyBorder="1" applyAlignment="1">
      <alignment horizontal="center" vertical="top" wrapText="1" shrinkToFit="1"/>
    </xf>
    <xf numFmtId="0" fontId="2" fillId="0" borderId="31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0" fillId="0" borderId="37" xfId="0" applyBorder="1" applyAlignment="1">
      <alignment horizontal="left" vertical="top" wrapText="1" shrinkToFit="1"/>
    </xf>
    <xf numFmtId="0" fontId="0" fillId="0" borderId="39" xfId="0" applyBorder="1" applyAlignment="1">
      <alignment horizontal="left" vertical="top" wrapText="1" shrinkToFit="1"/>
    </xf>
    <xf numFmtId="0" fontId="0" fillId="0" borderId="40" xfId="0" applyBorder="1" applyAlignment="1">
      <alignment horizontal="left" vertical="top" wrapText="1" shrinkToFit="1"/>
    </xf>
    <xf numFmtId="0" fontId="3" fillId="0" borderId="0" xfId="0" applyNumberFormat="1" applyFont="1" applyBorder="1" applyAlignment="1">
      <alignment horizontal="center" vertical="center" wrapText="1" shrinkToFit="1"/>
    </xf>
    <xf numFmtId="0" fontId="3" fillId="0" borderId="37" xfId="0" applyNumberFormat="1" applyFont="1" applyBorder="1" applyAlignment="1">
      <alignment horizontal="center" vertical="center" wrapText="1" shrinkToFit="1"/>
    </xf>
    <xf numFmtId="0" fontId="3" fillId="0" borderId="39" xfId="0" applyNumberFormat="1" applyFont="1" applyBorder="1" applyAlignment="1">
      <alignment horizontal="center" vertical="center" wrapText="1" shrinkToFit="1"/>
    </xf>
    <xf numFmtId="0" fontId="3" fillId="0" borderId="40" xfId="0" applyNumberFormat="1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1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 shrinkToFit="1"/>
    </xf>
    <xf numFmtId="0" fontId="0" fillId="0" borderId="5" xfId="0" applyNumberFormat="1" applyBorder="1" applyAlignment="1">
      <alignment horizontal="center" vertical="center" wrapText="1" shrinkToFi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NumberFormat="1" applyBorder="1" applyAlignment="1">
      <alignment horizontal="center" vertical="center" wrapText="1" shrinkToFit="1"/>
    </xf>
    <xf numFmtId="0" fontId="0" fillId="0" borderId="34" xfId="0" applyNumberFormat="1" applyBorder="1" applyAlignment="1">
      <alignment horizontal="center" vertical="center" wrapText="1" shrinkToFit="1"/>
    </xf>
    <xf numFmtId="0" fontId="0" fillId="0" borderId="19" xfId="0" applyNumberFormat="1" applyBorder="1" applyAlignment="1">
      <alignment horizontal="center" vertical="center" wrapText="1" shrinkToFit="1"/>
    </xf>
    <xf numFmtId="0" fontId="0" fillId="0" borderId="20" xfId="0" applyNumberForma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49"/>
  <sheetViews>
    <sheetView tabSelected="1" zoomScale="85" zoomScaleNormal="85" workbookViewId="0">
      <selection activeCell="P5" sqref="P1:P1048576"/>
    </sheetView>
  </sheetViews>
  <sheetFormatPr defaultRowHeight="15" x14ac:dyDescent="0.25"/>
  <cols>
    <col min="1" max="1" width="3.42578125" customWidth="1"/>
    <col min="2" max="2" width="31.85546875" customWidth="1"/>
    <col min="3" max="3" width="12.42578125" customWidth="1"/>
    <col min="4" max="4" width="9.5703125" customWidth="1"/>
    <col min="5" max="5" width="7.42578125" customWidth="1"/>
    <col min="6" max="6" width="8" customWidth="1"/>
    <col min="7" max="7" width="7.85546875" customWidth="1"/>
    <col min="8" max="8" width="7.28515625" customWidth="1"/>
    <col min="9" max="9" width="7.28515625" bestFit="1" customWidth="1"/>
    <col min="10" max="10" width="12.140625" customWidth="1"/>
    <col min="11" max="11" width="11.140625" customWidth="1"/>
    <col min="12" max="12" width="12" customWidth="1"/>
    <col min="13" max="13" width="8.140625" customWidth="1"/>
    <col min="14" max="14" width="10.5703125" customWidth="1"/>
    <col min="15" max="15" width="12.42578125" customWidth="1"/>
    <col min="16" max="16" width="25" hidden="1" customWidth="1"/>
  </cols>
  <sheetData>
    <row r="2" spans="1:16" ht="99" customHeight="1" thickBot="1" x14ac:dyDescent="0.3">
      <c r="A2" s="72" t="s">
        <v>26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6" ht="19.5" thickBot="1" x14ac:dyDescent="0.3">
      <c r="A3" s="73" t="s">
        <v>29</v>
      </c>
      <c r="B3" s="74"/>
      <c r="C3" s="74"/>
      <c r="D3" s="74"/>
      <c r="E3" s="74"/>
      <c r="F3" s="74"/>
      <c r="G3" s="74"/>
      <c r="H3" s="74"/>
      <c r="I3" s="75"/>
      <c r="J3" s="73" t="s">
        <v>27</v>
      </c>
      <c r="K3" s="74"/>
      <c r="L3" s="74"/>
      <c r="M3" s="74"/>
      <c r="N3" s="74"/>
      <c r="O3" s="75"/>
    </row>
    <row r="4" spans="1:16" ht="19.5" thickBot="1" x14ac:dyDescent="0.3">
      <c r="A4" s="73"/>
      <c r="B4" s="74"/>
      <c r="C4" s="74"/>
      <c r="D4" s="74"/>
      <c r="E4" s="74"/>
      <c r="F4" s="74"/>
      <c r="G4" s="74"/>
      <c r="H4" s="74"/>
      <c r="I4" s="75"/>
      <c r="J4" s="73" t="s">
        <v>25</v>
      </c>
      <c r="K4" s="74"/>
      <c r="L4" s="74"/>
      <c r="M4" s="74"/>
      <c r="N4" s="74"/>
      <c r="O4" s="75"/>
    </row>
    <row r="5" spans="1:16" ht="19.5" thickBot="1" x14ac:dyDescent="0.3">
      <c r="A5" s="53"/>
      <c r="B5" s="56" t="s">
        <v>23</v>
      </c>
      <c r="C5" s="56"/>
      <c r="D5" s="54"/>
      <c r="E5" s="54"/>
      <c r="F5" s="54"/>
      <c r="G5" s="54"/>
      <c r="H5" s="54"/>
      <c r="I5" s="55"/>
      <c r="J5" s="73" t="s">
        <v>28</v>
      </c>
      <c r="K5" s="74"/>
      <c r="L5" s="74"/>
      <c r="M5" s="74"/>
      <c r="N5" s="74"/>
      <c r="O5" s="75"/>
    </row>
    <row r="6" spans="1:16" ht="48" customHeight="1" x14ac:dyDescent="0.25">
      <c r="A6" s="87"/>
      <c r="B6" s="85" t="s">
        <v>3</v>
      </c>
      <c r="C6" s="85" t="s">
        <v>47</v>
      </c>
      <c r="D6" s="85" t="s">
        <v>0</v>
      </c>
      <c r="E6" s="85" t="s">
        <v>11</v>
      </c>
      <c r="F6" s="85" t="s">
        <v>30</v>
      </c>
      <c r="G6" s="85" t="s">
        <v>9</v>
      </c>
      <c r="H6" s="85" t="s">
        <v>10</v>
      </c>
      <c r="I6" s="91" t="s">
        <v>31</v>
      </c>
      <c r="J6" s="89" t="s">
        <v>17</v>
      </c>
      <c r="K6" s="93" t="s">
        <v>15</v>
      </c>
      <c r="L6" s="76"/>
      <c r="M6" s="76" t="s">
        <v>16</v>
      </c>
      <c r="N6" s="77"/>
      <c r="O6" s="83" t="s">
        <v>14</v>
      </c>
      <c r="P6" s="7" t="s">
        <v>82</v>
      </c>
    </row>
    <row r="7" spans="1:16" ht="42.75" customHeight="1" thickBot="1" x14ac:dyDescent="0.3">
      <c r="A7" s="88"/>
      <c r="B7" s="86"/>
      <c r="C7" s="86"/>
      <c r="D7" s="86"/>
      <c r="E7" s="86"/>
      <c r="F7" s="86"/>
      <c r="G7" s="86"/>
      <c r="H7" s="86"/>
      <c r="I7" s="92"/>
      <c r="J7" s="90"/>
      <c r="K7" s="34" t="s">
        <v>12</v>
      </c>
      <c r="L7" s="30" t="s">
        <v>13</v>
      </c>
      <c r="M7" s="30" t="s">
        <v>12</v>
      </c>
      <c r="N7" s="35" t="s">
        <v>13</v>
      </c>
      <c r="O7" s="84"/>
      <c r="P7" s="7"/>
    </row>
    <row r="8" spans="1:16" ht="15" customHeight="1" x14ac:dyDescent="0.25">
      <c r="A8" s="10">
        <v>1</v>
      </c>
      <c r="B8" s="4" t="s">
        <v>1</v>
      </c>
      <c r="C8" s="4" t="s">
        <v>48</v>
      </c>
      <c r="D8" s="11" t="s">
        <v>7</v>
      </c>
      <c r="E8" s="11">
        <v>2</v>
      </c>
      <c r="F8" s="12" t="s">
        <v>4</v>
      </c>
      <c r="G8" s="12">
        <v>9003</v>
      </c>
      <c r="H8" s="12">
        <v>9003</v>
      </c>
      <c r="I8" s="58">
        <v>1</v>
      </c>
      <c r="J8" s="31"/>
      <c r="K8" s="36">
        <v>0</v>
      </c>
      <c r="L8" s="13">
        <f>K8*I8</f>
        <v>0</v>
      </c>
      <c r="M8" s="13">
        <v>0</v>
      </c>
      <c r="N8" s="37">
        <f>M8*I8</f>
        <v>0</v>
      </c>
      <c r="O8" s="14">
        <f>N8+L8</f>
        <v>0</v>
      </c>
      <c r="P8" s="5" t="s">
        <v>50</v>
      </c>
    </row>
    <row r="9" spans="1:16" ht="15" customHeight="1" x14ac:dyDescent="0.25">
      <c r="A9" s="8">
        <v>2</v>
      </c>
      <c r="B9" s="2" t="s">
        <v>1</v>
      </c>
      <c r="C9" s="3" t="s">
        <v>48</v>
      </c>
      <c r="D9" s="2" t="s">
        <v>5</v>
      </c>
      <c r="E9" s="2">
        <v>1</v>
      </c>
      <c r="F9" s="1" t="s">
        <v>4</v>
      </c>
      <c r="G9" s="1">
        <v>9003</v>
      </c>
      <c r="H9" s="1">
        <v>9003</v>
      </c>
      <c r="I9" s="26">
        <v>1</v>
      </c>
      <c r="J9" s="31"/>
      <c r="K9" s="38">
        <v>0</v>
      </c>
      <c r="L9" s="6">
        <f t="shared" ref="L9:L41" si="0">K9*I9</f>
        <v>0</v>
      </c>
      <c r="M9" s="6">
        <v>0</v>
      </c>
      <c r="N9" s="39">
        <f t="shared" ref="N9:N41" si="1">M9*I9</f>
        <v>0</v>
      </c>
      <c r="O9" s="15">
        <f t="shared" ref="O9:O41" si="2">N9+L9</f>
        <v>0</v>
      </c>
      <c r="P9" s="5" t="s">
        <v>49</v>
      </c>
    </row>
    <row r="10" spans="1:16" ht="15" customHeight="1" x14ac:dyDescent="0.25">
      <c r="A10" s="8">
        <v>3</v>
      </c>
      <c r="B10" s="2" t="s">
        <v>1</v>
      </c>
      <c r="C10" s="3" t="s">
        <v>48</v>
      </c>
      <c r="D10" s="11" t="s">
        <v>2</v>
      </c>
      <c r="E10" s="11">
        <v>2</v>
      </c>
      <c r="F10" s="12" t="s">
        <v>4</v>
      </c>
      <c r="G10" s="12">
        <v>9003</v>
      </c>
      <c r="H10" s="12">
        <v>9003</v>
      </c>
      <c r="I10" s="58">
        <v>1</v>
      </c>
      <c r="J10" s="31"/>
      <c r="K10" s="38">
        <v>0</v>
      </c>
      <c r="L10" s="6">
        <f t="shared" si="0"/>
        <v>0</v>
      </c>
      <c r="M10" s="6">
        <v>0</v>
      </c>
      <c r="N10" s="39">
        <f t="shared" si="1"/>
        <v>0</v>
      </c>
      <c r="O10" s="15">
        <f t="shared" si="2"/>
        <v>0</v>
      </c>
      <c r="P10" s="5" t="s">
        <v>51</v>
      </c>
    </row>
    <row r="11" spans="1:16" ht="15" customHeight="1" x14ac:dyDescent="0.25">
      <c r="A11" s="8">
        <v>4</v>
      </c>
      <c r="B11" s="2" t="s">
        <v>1</v>
      </c>
      <c r="C11" s="3" t="s">
        <v>48</v>
      </c>
      <c r="D11" s="2" t="s">
        <v>5</v>
      </c>
      <c r="E11" s="2">
        <v>1</v>
      </c>
      <c r="F11" s="1" t="s">
        <v>4</v>
      </c>
      <c r="G11" s="1">
        <v>9003</v>
      </c>
      <c r="H11" s="1">
        <v>9003</v>
      </c>
      <c r="I11" s="26">
        <v>1</v>
      </c>
      <c r="J11" s="31"/>
      <c r="K11" s="38">
        <v>0</v>
      </c>
      <c r="L11" s="6">
        <f t="shared" si="0"/>
        <v>0</v>
      </c>
      <c r="M11" s="6">
        <v>0</v>
      </c>
      <c r="N11" s="39">
        <f t="shared" si="1"/>
        <v>0</v>
      </c>
      <c r="O11" s="15">
        <f t="shared" si="2"/>
        <v>0</v>
      </c>
      <c r="P11" s="5" t="s">
        <v>52</v>
      </c>
    </row>
    <row r="12" spans="1:16" ht="15" customHeight="1" x14ac:dyDescent="0.25">
      <c r="A12" s="8">
        <v>5</v>
      </c>
      <c r="B12" s="2" t="s">
        <v>1</v>
      </c>
      <c r="C12" s="3" t="s">
        <v>48</v>
      </c>
      <c r="D12" s="2" t="s">
        <v>5</v>
      </c>
      <c r="E12" s="2">
        <v>1</v>
      </c>
      <c r="F12" s="1" t="s">
        <v>4</v>
      </c>
      <c r="G12" s="1">
        <v>9003</v>
      </c>
      <c r="H12" s="1">
        <v>9003</v>
      </c>
      <c r="I12" s="26">
        <v>1</v>
      </c>
      <c r="J12" s="31"/>
      <c r="K12" s="38">
        <v>0</v>
      </c>
      <c r="L12" s="6">
        <f t="shared" si="0"/>
        <v>0</v>
      </c>
      <c r="M12" s="6">
        <v>0</v>
      </c>
      <c r="N12" s="39">
        <f t="shared" si="1"/>
        <v>0</v>
      </c>
      <c r="O12" s="15">
        <f t="shared" si="2"/>
        <v>0</v>
      </c>
      <c r="P12" s="5" t="s">
        <v>53</v>
      </c>
    </row>
    <row r="13" spans="1:16" ht="15" customHeight="1" x14ac:dyDescent="0.25">
      <c r="A13" s="8">
        <v>6</v>
      </c>
      <c r="B13" s="2" t="s">
        <v>1</v>
      </c>
      <c r="C13" s="3" t="s">
        <v>48</v>
      </c>
      <c r="D13" s="2" t="s">
        <v>32</v>
      </c>
      <c r="E13" s="2">
        <v>1</v>
      </c>
      <c r="F13" s="1" t="s">
        <v>4</v>
      </c>
      <c r="G13" s="1">
        <v>9003</v>
      </c>
      <c r="H13" s="1">
        <v>9003</v>
      </c>
      <c r="I13" s="26">
        <v>1</v>
      </c>
      <c r="J13" s="31"/>
      <c r="K13" s="38">
        <v>0</v>
      </c>
      <c r="L13" s="6">
        <f t="shared" si="0"/>
        <v>0</v>
      </c>
      <c r="M13" s="6">
        <v>0</v>
      </c>
      <c r="N13" s="39">
        <f t="shared" si="1"/>
        <v>0</v>
      </c>
      <c r="O13" s="15">
        <f t="shared" si="2"/>
        <v>0</v>
      </c>
      <c r="P13" s="5" t="s">
        <v>54</v>
      </c>
    </row>
    <row r="14" spans="1:16" ht="15" customHeight="1" x14ac:dyDescent="0.25">
      <c r="A14" s="8">
        <v>7</v>
      </c>
      <c r="B14" s="2" t="s">
        <v>1</v>
      </c>
      <c r="C14" s="3" t="s">
        <v>48</v>
      </c>
      <c r="D14" s="2" t="s">
        <v>32</v>
      </c>
      <c r="E14" s="2">
        <v>1</v>
      </c>
      <c r="F14" s="1" t="s">
        <v>4</v>
      </c>
      <c r="G14" s="1">
        <v>9003</v>
      </c>
      <c r="H14" s="1">
        <v>9003</v>
      </c>
      <c r="I14" s="26">
        <v>1</v>
      </c>
      <c r="J14" s="31"/>
      <c r="K14" s="38">
        <v>0</v>
      </c>
      <c r="L14" s="6">
        <f t="shared" si="0"/>
        <v>0</v>
      </c>
      <c r="M14" s="6">
        <v>0</v>
      </c>
      <c r="N14" s="39">
        <f t="shared" si="1"/>
        <v>0</v>
      </c>
      <c r="O14" s="15">
        <f t="shared" si="2"/>
        <v>0</v>
      </c>
      <c r="P14" s="5" t="s">
        <v>55</v>
      </c>
    </row>
    <row r="15" spans="1:16" ht="15" customHeight="1" x14ac:dyDescent="0.25">
      <c r="A15" s="8">
        <v>8</v>
      </c>
      <c r="B15" s="2" t="s">
        <v>1</v>
      </c>
      <c r="C15" s="3" t="s">
        <v>48</v>
      </c>
      <c r="D15" s="2" t="s">
        <v>32</v>
      </c>
      <c r="E15" s="2">
        <v>1</v>
      </c>
      <c r="F15" s="1" t="s">
        <v>4</v>
      </c>
      <c r="G15" s="1">
        <v>9003</v>
      </c>
      <c r="H15" s="1">
        <v>9003</v>
      </c>
      <c r="I15" s="26">
        <v>1</v>
      </c>
      <c r="J15" s="31"/>
      <c r="K15" s="38">
        <v>0</v>
      </c>
      <c r="L15" s="6">
        <f t="shared" si="0"/>
        <v>0</v>
      </c>
      <c r="M15" s="6">
        <v>0</v>
      </c>
      <c r="N15" s="39">
        <f t="shared" si="1"/>
        <v>0</v>
      </c>
      <c r="O15" s="15">
        <f t="shared" si="2"/>
        <v>0</v>
      </c>
      <c r="P15" s="5" t="s">
        <v>56</v>
      </c>
    </row>
    <row r="16" spans="1:16" ht="15" customHeight="1" x14ac:dyDescent="0.25">
      <c r="A16" s="8">
        <v>9</v>
      </c>
      <c r="B16" s="2" t="s">
        <v>1</v>
      </c>
      <c r="C16" s="3" t="s">
        <v>48</v>
      </c>
      <c r="D16" s="2" t="s">
        <v>5</v>
      </c>
      <c r="E16" s="2">
        <v>1</v>
      </c>
      <c r="F16" s="1" t="s">
        <v>4</v>
      </c>
      <c r="G16" s="1">
        <v>9003</v>
      </c>
      <c r="H16" s="1">
        <v>9003</v>
      </c>
      <c r="I16" s="26">
        <v>1</v>
      </c>
      <c r="J16" s="31"/>
      <c r="K16" s="38">
        <v>0</v>
      </c>
      <c r="L16" s="6">
        <f t="shared" si="0"/>
        <v>0</v>
      </c>
      <c r="M16" s="6">
        <v>0</v>
      </c>
      <c r="N16" s="39">
        <f t="shared" si="1"/>
        <v>0</v>
      </c>
      <c r="O16" s="15">
        <f t="shared" si="2"/>
        <v>0</v>
      </c>
      <c r="P16" s="5" t="s">
        <v>57</v>
      </c>
    </row>
    <row r="17" spans="1:16" ht="15" customHeight="1" x14ac:dyDescent="0.25">
      <c r="A17" s="8">
        <v>10</v>
      </c>
      <c r="B17" s="2" t="s">
        <v>1</v>
      </c>
      <c r="C17" s="3" t="s">
        <v>48</v>
      </c>
      <c r="D17" s="2" t="s">
        <v>5</v>
      </c>
      <c r="E17" s="2">
        <v>1</v>
      </c>
      <c r="F17" s="1" t="s">
        <v>4</v>
      </c>
      <c r="G17" s="1">
        <v>9003</v>
      </c>
      <c r="H17" s="1">
        <v>9003</v>
      </c>
      <c r="I17" s="26">
        <v>1</v>
      </c>
      <c r="J17" s="31"/>
      <c r="K17" s="38">
        <v>0</v>
      </c>
      <c r="L17" s="6">
        <f t="shared" si="0"/>
        <v>0</v>
      </c>
      <c r="M17" s="6">
        <v>0</v>
      </c>
      <c r="N17" s="39">
        <f t="shared" si="1"/>
        <v>0</v>
      </c>
      <c r="O17" s="15">
        <f t="shared" si="2"/>
        <v>0</v>
      </c>
      <c r="P17" s="5" t="s">
        <v>58</v>
      </c>
    </row>
    <row r="18" spans="1:16" ht="15" customHeight="1" x14ac:dyDescent="0.25">
      <c r="A18" s="8">
        <v>11</v>
      </c>
      <c r="B18" s="2" t="s">
        <v>44</v>
      </c>
      <c r="C18" s="3" t="s">
        <v>48</v>
      </c>
      <c r="D18" s="11" t="s">
        <v>33</v>
      </c>
      <c r="E18" s="11">
        <v>2</v>
      </c>
      <c r="F18" s="12" t="s">
        <v>4</v>
      </c>
      <c r="G18" s="12">
        <v>9003</v>
      </c>
      <c r="H18" s="12">
        <v>9003</v>
      </c>
      <c r="I18" s="58">
        <v>1</v>
      </c>
      <c r="J18" s="31"/>
      <c r="K18" s="38">
        <v>0</v>
      </c>
      <c r="L18" s="6">
        <f t="shared" si="0"/>
        <v>0</v>
      </c>
      <c r="M18" s="6">
        <v>0</v>
      </c>
      <c r="N18" s="39">
        <f t="shared" si="1"/>
        <v>0</v>
      </c>
      <c r="O18" s="15">
        <f t="shared" si="2"/>
        <v>0</v>
      </c>
      <c r="P18" s="5" t="s">
        <v>59</v>
      </c>
    </row>
    <row r="19" spans="1:16" ht="15" customHeight="1" x14ac:dyDescent="0.25">
      <c r="A19" s="8">
        <v>12</v>
      </c>
      <c r="B19" s="2" t="s">
        <v>1</v>
      </c>
      <c r="C19" s="3" t="s">
        <v>48</v>
      </c>
      <c r="D19" s="2" t="s">
        <v>5</v>
      </c>
      <c r="E19" s="2">
        <v>1</v>
      </c>
      <c r="F19" s="1" t="s">
        <v>4</v>
      </c>
      <c r="G19" s="1">
        <v>9003</v>
      </c>
      <c r="H19" s="1">
        <v>9003</v>
      </c>
      <c r="I19" s="26">
        <v>1</v>
      </c>
      <c r="J19" s="31"/>
      <c r="K19" s="38">
        <v>0</v>
      </c>
      <c r="L19" s="6">
        <f t="shared" si="0"/>
        <v>0</v>
      </c>
      <c r="M19" s="6">
        <v>0</v>
      </c>
      <c r="N19" s="39">
        <f t="shared" si="1"/>
        <v>0</v>
      </c>
      <c r="O19" s="15">
        <f t="shared" si="2"/>
        <v>0</v>
      </c>
      <c r="P19" s="5" t="s">
        <v>63</v>
      </c>
    </row>
    <row r="20" spans="1:16" ht="15" customHeight="1" x14ac:dyDescent="0.25">
      <c r="A20" s="8">
        <v>13</v>
      </c>
      <c r="B20" s="2" t="s">
        <v>1</v>
      </c>
      <c r="C20" s="3" t="s">
        <v>48</v>
      </c>
      <c r="D20" s="2" t="s">
        <v>5</v>
      </c>
      <c r="E20" s="2">
        <v>1</v>
      </c>
      <c r="F20" s="1" t="s">
        <v>4</v>
      </c>
      <c r="G20" s="1">
        <v>9003</v>
      </c>
      <c r="H20" s="1">
        <v>9003</v>
      </c>
      <c r="I20" s="26">
        <v>1</v>
      </c>
      <c r="J20" s="31"/>
      <c r="K20" s="38">
        <v>0</v>
      </c>
      <c r="L20" s="6">
        <f t="shared" si="0"/>
        <v>0</v>
      </c>
      <c r="M20" s="6">
        <v>0</v>
      </c>
      <c r="N20" s="39">
        <f t="shared" si="1"/>
        <v>0</v>
      </c>
      <c r="O20" s="15">
        <f t="shared" si="2"/>
        <v>0</v>
      </c>
      <c r="P20" s="5" t="s">
        <v>60</v>
      </c>
    </row>
    <row r="21" spans="1:16" ht="15" customHeight="1" x14ac:dyDescent="0.25">
      <c r="A21" s="8">
        <v>14</v>
      </c>
      <c r="B21" s="2" t="s">
        <v>1</v>
      </c>
      <c r="C21" s="3" t="s">
        <v>48</v>
      </c>
      <c r="D21" s="2" t="s">
        <v>5</v>
      </c>
      <c r="E21" s="2">
        <v>1</v>
      </c>
      <c r="F21" s="1" t="s">
        <v>4</v>
      </c>
      <c r="G21" s="1">
        <v>9003</v>
      </c>
      <c r="H21" s="1">
        <v>9003</v>
      </c>
      <c r="I21" s="26">
        <v>1</v>
      </c>
      <c r="J21" s="31"/>
      <c r="K21" s="38">
        <v>0</v>
      </c>
      <c r="L21" s="6">
        <f t="shared" si="0"/>
        <v>0</v>
      </c>
      <c r="M21" s="6">
        <v>0</v>
      </c>
      <c r="N21" s="39">
        <f t="shared" si="1"/>
        <v>0</v>
      </c>
      <c r="O21" s="15">
        <f t="shared" si="2"/>
        <v>0</v>
      </c>
      <c r="P21" s="5" t="s">
        <v>60</v>
      </c>
    </row>
    <row r="22" spans="1:16" ht="15" customHeight="1" x14ac:dyDescent="0.25">
      <c r="A22" s="8">
        <v>15</v>
      </c>
      <c r="B22" s="2" t="s">
        <v>1</v>
      </c>
      <c r="C22" s="3" t="s">
        <v>48</v>
      </c>
      <c r="D22" s="2" t="s">
        <v>32</v>
      </c>
      <c r="E22" s="2">
        <v>1</v>
      </c>
      <c r="F22" s="1" t="s">
        <v>4</v>
      </c>
      <c r="G22" s="1">
        <v>9003</v>
      </c>
      <c r="H22" s="1">
        <v>9003</v>
      </c>
      <c r="I22" s="26">
        <v>1</v>
      </c>
      <c r="J22" s="31"/>
      <c r="K22" s="38">
        <v>0</v>
      </c>
      <c r="L22" s="6">
        <f t="shared" si="0"/>
        <v>0</v>
      </c>
      <c r="M22" s="6">
        <v>0</v>
      </c>
      <c r="N22" s="39">
        <f t="shared" si="1"/>
        <v>0</v>
      </c>
      <c r="O22" s="15">
        <f t="shared" si="2"/>
        <v>0</v>
      </c>
      <c r="P22" s="5" t="s">
        <v>61</v>
      </c>
    </row>
    <row r="23" spans="1:16" ht="15" customHeight="1" x14ac:dyDescent="0.25">
      <c r="A23" s="8">
        <v>16</v>
      </c>
      <c r="B23" s="2" t="s">
        <v>1</v>
      </c>
      <c r="C23" s="3" t="s">
        <v>48</v>
      </c>
      <c r="D23" s="2" t="s">
        <v>6</v>
      </c>
      <c r="E23" s="2">
        <v>1</v>
      </c>
      <c r="F23" s="1" t="s">
        <v>4</v>
      </c>
      <c r="G23" s="1">
        <v>9003</v>
      </c>
      <c r="H23" s="1">
        <v>9003</v>
      </c>
      <c r="I23" s="26">
        <v>1</v>
      </c>
      <c r="J23" s="31"/>
      <c r="K23" s="38">
        <v>0</v>
      </c>
      <c r="L23" s="6">
        <f t="shared" si="0"/>
        <v>0</v>
      </c>
      <c r="M23" s="6">
        <v>0</v>
      </c>
      <c r="N23" s="39">
        <f t="shared" si="1"/>
        <v>0</v>
      </c>
      <c r="O23" s="15">
        <f t="shared" si="2"/>
        <v>0</v>
      </c>
      <c r="P23" s="5" t="s">
        <v>62</v>
      </c>
    </row>
    <row r="24" spans="1:16" ht="15" customHeight="1" x14ac:dyDescent="0.25">
      <c r="A24" s="8">
        <v>17</v>
      </c>
      <c r="B24" s="2" t="s">
        <v>1</v>
      </c>
      <c r="C24" s="3" t="s">
        <v>48</v>
      </c>
      <c r="D24" s="2" t="s">
        <v>5</v>
      </c>
      <c r="E24" s="2">
        <v>1</v>
      </c>
      <c r="F24" s="1" t="s">
        <v>4</v>
      </c>
      <c r="G24" s="1">
        <v>9003</v>
      </c>
      <c r="H24" s="1">
        <v>9003</v>
      </c>
      <c r="I24" s="26">
        <v>1</v>
      </c>
      <c r="J24" s="31"/>
      <c r="K24" s="38">
        <v>0</v>
      </c>
      <c r="L24" s="6">
        <f t="shared" si="0"/>
        <v>0</v>
      </c>
      <c r="M24" s="6">
        <v>0</v>
      </c>
      <c r="N24" s="39">
        <f t="shared" si="1"/>
        <v>0</v>
      </c>
      <c r="O24" s="15">
        <f t="shared" si="2"/>
        <v>0</v>
      </c>
      <c r="P24" s="5" t="s">
        <v>64</v>
      </c>
    </row>
    <row r="25" spans="1:16" ht="15" customHeight="1" x14ac:dyDescent="0.25">
      <c r="A25" s="8">
        <v>18</v>
      </c>
      <c r="B25" s="2" t="s">
        <v>1</v>
      </c>
      <c r="C25" s="3" t="s">
        <v>48</v>
      </c>
      <c r="D25" s="2" t="s">
        <v>5</v>
      </c>
      <c r="E25" s="2">
        <v>1</v>
      </c>
      <c r="F25" s="1" t="s">
        <v>4</v>
      </c>
      <c r="G25" s="1">
        <v>9003</v>
      </c>
      <c r="H25" s="1">
        <v>9003</v>
      </c>
      <c r="I25" s="26">
        <v>1</v>
      </c>
      <c r="J25" s="31"/>
      <c r="K25" s="38">
        <v>0</v>
      </c>
      <c r="L25" s="6">
        <f t="shared" si="0"/>
        <v>0</v>
      </c>
      <c r="M25" s="6">
        <v>0</v>
      </c>
      <c r="N25" s="39">
        <f t="shared" si="1"/>
        <v>0</v>
      </c>
      <c r="O25" s="15">
        <f t="shared" si="2"/>
        <v>0</v>
      </c>
      <c r="P25" s="5" t="s">
        <v>65</v>
      </c>
    </row>
    <row r="26" spans="1:16" ht="15" customHeight="1" x14ac:dyDescent="0.25">
      <c r="A26" s="8">
        <v>19</v>
      </c>
      <c r="B26" s="2" t="s">
        <v>1</v>
      </c>
      <c r="C26" s="3" t="s">
        <v>48</v>
      </c>
      <c r="D26" s="2" t="s">
        <v>5</v>
      </c>
      <c r="E26" s="2">
        <v>1</v>
      </c>
      <c r="F26" s="1" t="s">
        <v>4</v>
      </c>
      <c r="G26" s="1">
        <v>9003</v>
      </c>
      <c r="H26" s="1">
        <v>9003</v>
      </c>
      <c r="I26" s="26">
        <v>1</v>
      </c>
      <c r="J26" s="31"/>
      <c r="K26" s="38">
        <v>0</v>
      </c>
      <c r="L26" s="6">
        <f t="shared" si="0"/>
        <v>0</v>
      </c>
      <c r="M26" s="6">
        <v>0</v>
      </c>
      <c r="N26" s="39">
        <f t="shared" si="1"/>
        <v>0</v>
      </c>
      <c r="O26" s="15">
        <f t="shared" si="2"/>
        <v>0</v>
      </c>
      <c r="P26" s="5" t="s">
        <v>66</v>
      </c>
    </row>
    <row r="27" spans="1:16" ht="15" customHeight="1" x14ac:dyDescent="0.25">
      <c r="A27" s="8">
        <v>20</v>
      </c>
      <c r="B27" s="2" t="s">
        <v>1</v>
      </c>
      <c r="C27" s="3" t="s">
        <v>48</v>
      </c>
      <c r="D27" s="2" t="s">
        <v>6</v>
      </c>
      <c r="E27" s="2">
        <v>1</v>
      </c>
      <c r="F27" s="1" t="s">
        <v>4</v>
      </c>
      <c r="G27" s="1">
        <v>9003</v>
      </c>
      <c r="H27" s="1">
        <v>9003</v>
      </c>
      <c r="I27" s="26">
        <v>1</v>
      </c>
      <c r="J27" s="31"/>
      <c r="K27" s="38">
        <v>0</v>
      </c>
      <c r="L27" s="6">
        <f t="shared" si="0"/>
        <v>0</v>
      </c>
      <c r="M27" s="6">
        <v>0</v>
      </c>
      <c r="N27" s="39">
        <f t="shared" si="1"/>
        <v>0</v>
      </c>
      <c r="O27" s="15">
        <f t="shared" si="2"/>
        <v>0</v>
      </c>
      <c r="P27" s="5" t="s">
        <v>67</v>
      </c>
    </row>
    <row r="28" spans="1:16" ht="15" customHeight="1" x14ac:dyDescent="0.25">
      <c r="A28" s="8">
        <v>21</v>
      </c>
      <c r="B28" s="2" t="s">
        <v>1</v>
      </c>
      <c r="C28" s="3" t="s">
        <v>48</v>
      </c>
      <c r="D28" s="2" t="s">
        <v>5</v>
      </c>
      <c r="E28" s="2">
        <v>1</v>
      </c>
      <c r="F28" s="1" t="s">
        <v>4</v>
      </c>
      <c r="G28" s="1">
        <v>9003</v>
      </c>
      <c r="H28" s="1">
        <v>9003</v>
      </c>
      <c r="I28" s="26">
        <v>1</v>
      </c>
      <c r="J28" s="31"/>
      <c r="K28" s="38">
        <v>0</v>
      </c>
      <c r="L28" s="6">
        <f t="shared" si="0"/>
        <v>0</v>
      </c>
      <c r="M28" s="6">
        <v>0</v>
      </c>
      <c r="N28" s="39">
        <f t="shared" si="1"/>
        <v>0</v>
      </c>
      <c r="O28" s="15">
        <f t="shared" si="2"/>
        <v>0</v>
      </c>
      <c r="P28" s="5" t="s">
        <v>68</v>
      </c>
    </row>
    <row r="29" spans="1:16" ht="15" customHeight="1" x14ac:dyDescent="0.25">
      <c r="A29" s="8">
        <v>22</v>
      </c>
      <c r="B29" s="2" t="s">
        <v>1</v>
      </c>
      <c r="C29" s="3" t="s">
        <v>48</v>
      </c>
      <c r="D29" s="2" t="s">
        <v>6</v>
      </c>
      <c r="E29" s="2">
        <v>1</v>
      </c>
      <c r="F29" s="1" t="s">
        <v>4</v>
      </c>
      <c r="G29" s="1">
        <v>9003</v>
      </c>
      <c r="H29" s="1">
        <v>9003</v>
      </c>
      <c r="I29" s="26">
        <v>1</v>
      </c>
      <c r="J29" s="31"/>
      <c r="K29" s="38">
        <v>0</v>
      </c>
      <c r="L29" s="6">
        <f t="shared" si="0"/>
        <v>0</v>
      </c>
      <c r="M29" s="6">
        <v>0</v>
      </c>
      <c r="N29" s="39">
        <f t="shared" si="1"/>
        <v>0</v>
      </c>
      <c r="O29" s="15">
        <f t="shared" si="2"/>
        <v>0</v>
      </c>
      <c r="P29" s="5" t="s">
        <v>69</v>
      </c>
    </row>
    <row r="30" spans="1:16" ht="15" customHeight="1" x14ac:dyDescent="0.25">
      <c r="A30" s="8">
        <v>23</v>
      </c>
      <c r="B30" s="2" t="s">
        <v>34</v>
      </c>
      <c r="C30" s="3" t="s">
        <v>45</v>
      </c>
      <c r="D30" s="2" t="s">
        <v>5</v>
      </c>
      <c r="E30" s="2">
        <v>1</v>
      </c>
      <c r="F30" s="1" t="s">
        <v>4</v>
      </c>
      <c r="G30" s="1">
        <v>9003</v>
      </c>
      <c r="H30" s="1">
        <v>7016</v>
      </c>
      <c r="I30" s="26">
        <v>1</v>
      </c>
      <c r="J30" s="31"/>
      <c r="K30" s="38">
        <v>0</v>
      </c>
      <c r="L30" s="6">
        <f t="shared" ref="L30:L31" si="3">K30*I30</f>
        <v>0</v>
      </c>
      <c r="M30" s="6">
        <v>0</v>
      </c>
      <c r="N30" s="39">
        <f t="shared" ref="N30:N31" si="4">M30*I30</f>
        <v>0</v>
      </c>
      <c r="O30" s="15">
        <f t="shared" ref="O30:O31" si="5">N30+L30</f>
        <v>0</v>
      </c>
      <c r="P30" s="5" t="s">
        <v>70</v>
      </c>
    </row>
    <row r="31" spans="1:16" ht="15" customHeight="1" x14ac:dyDescent="0.25">
      <c r="A31" s="8">
        <v>24</v>
      </c>
      <c r="B31" s="2" t="s">
        <v>43</v>
      </c>
      <c r="C31" s="3" t="s">
        <v>48</v>
      </c>
      <c r="D31" s="11" t="s">
        <v>35</v>
      </c>
      <c r="E31" s="11">
        <v>1</v>
      </c>
      <c r="F31" s="12" t="s">
        <v>4</v>
      </c>
      <c r="G31" s="12">
        <v>9003</v>
      </c>
      <c r="H31" s="12">
        <v>9003</v>
      </c>
      <c r="I31" s="58">
        <v>4</v>
      </c>
      <c r="J31" s="31"/>
      <c r="K31" s="38">
        <v>0</v>
      </c>
      <c r="L31" s="6">
        <f t="shared" si="3"/>
        <v>0</v>
      </c>
      <c r="M31" s="6">
        <v>0</v>
      </c>
      <c r="N31" s="39">
        <f t="shared" si="4"/>
        <v>0</v>
      </c>
      <c r="O31" s="15">
        <f t="shared" si="5"/>
        <v>0</v>
      </c>
      <c r="P31" s="5" t="s">
        <v>71</v>
      </c>
    </row>
    <row r="32" spans="1:16" ht="15" customHeight="1" x14ac:dyDescent="0.25">
      <c r="A32" s="8">
        <v>25</v>
      </c>
      <c r="B32" s="2" t="s">
        <v>1</v>
      </c>
      <c r="C32" s="3" t="s">
        <v>48</v>
      </c>
      <c r="D32" s="2" t="s">
        <v>32</v>
      </c>
      <c r="E32" s="2">
        <v>1</v>
      </c>
      <c r="F32" s="1" t="s">
        <v>4</v>
      </c>
      <c r="G32" s="1">
        <v>9003</v>
      </c>
      <c r="H32" s="1">
        <v>9003</v>
      </c>
      <c r="I32" s="26">
        <v>1</v>
      </c>
      <c r="J32" s="31"/>
      <c r="K32" s="38">
        <v>0</v>
      </c>
      <c r="L32" s="6">
        <f t="shared" ref="L32:L34" si="6">K32*I32</f>
        <v>0</v>
      </c>
      <c r="M32" s="6">
        <v>0</v>
      </c>
      <c r="N32" s="39">
        <f t="shared" ref="N32:N34" si="7">M32*I32</f>
        <v>0</v>
      </c>
      <c r="O32" s="15">
        <f t="shared" ref="O32:O34" si="8">N32+L32</f>
        <v>0</v>
      </c>
      <c r="P32" s="5" t="s">
        <v>72</v>
      </c>
    </row>
    <row r="33" spans="1:16" ht="15" customHeight="1" x14ac:dyDescent="0.25">
      <c r="A33" s="8">
        <v>26</v>
      </c>
      <c r="B33" s="2" t="s">
        <v>34</v>
      </c>
      <c r="C33" s="3" t="s">
        <v>45</v>
      </c>
      <c r="D33" s="11" t="s">
        <v>36</v>
      </c>
      <c r="E33" s="11">
        <v>2</v>
      </c>
      <c r="F33" s="12" t="s">
        <v>4</v>
      </c>
      <c r="G33" s="12">
        <v>9003</v>
      </c>
      <c r="H33" s="12">
        <v>1035</v>
      </c>
      <c r="I33" s="58">
        <v>1</v>
      </c>
      <c r="J33" s="31"/>
      <c r="K33" s="38">
        <v>0</v>
      </c>
      <c r="L33" s="6">
        <f t="shared" si="6"/>
        <v>0</v>
      </c>
      <c r="M33" s="6">
        <v>0</v>
      </c>
      <c r="N33" s="39">
        <f t="shared" si="7"/>
        <v>0</v>
      </c>
      <c r="O33" s="15">
        <f t="shared" si="8"/>
        <v>0</v>
      </c>
      <c r="P33" s="5" t="s">
        <v>73</v>
      </c>
    </row>
    <row r="34" spans="1:16" ht="15" customHeight="1" x14ac:dyDescent="0.25">
      <c r="A34" s="8">
        <v>27</v>
      </c>
      <c r="B34" s="2" t="s">
        <v>34</v>
      </c>
      <c r="C34" s="3" t="s">
        <v>45</v>
      </c>
      <c r="D34" s="11" t="s">
        <v>36</v>
      </c>
      <c r="E34" s="11">
        <v>2</v>
      </c>
      <c r="F34" s="12" t="s">
        <v>4</v>
      </c>
      <c r="G34" s="12">
        <v>9003</v>
      </c>
      <c r="H34" s="12">
        <v>1035</v>
      </c>
      <c r="I34" s="58">
        <v>1</v>
      </c>
      <c r="J34" s="31"/>
      <c r="K34" s="38">
        <v>0</v>
      </c>
      <c r="L34" s="6">
        <f t="shared" si="6"/>
        <v>0</v>
      </c>
      <c r="M34" s="6">
        <v>0</v>
      </c>
      <c r="N34" s="39">
        <f t="shared" si="7"/>
        <v>0</v>
      </c>
      <c r="O34" s="15">
        <f t="shared" si="8"/>
        <v>0</v>
      </c>
      <c r="P34" s="5" t="s">
        <v>73</v>
      </c>
    </row>
    <row r="35" spans="1:16" ht="15" customHeight="1" x14ac:dyDescent="0.25">
      <c r="A35" s="8">
        <v>28</v>
      </c>
      <c r="B35" s="2" t="s">
        <v>1</v>
      </c>
      <c r="C35" s="3" t="s">
        <v>48</v>
      </c>
      <c r="D35" s="2" t="s">
        <v>5</v>
      </c>
      <c r="E35" s="2">
        <v>1</v>
      </c>
      <c r="F35" s="1" t="s">
        <v>4</v>
      </c>
      <c r="G35" s="1">
        <v>9003</v>
      </c>
      <c r="H35" s="1">
        <v>9003</v>
      </c>
      <c r="I35" s="26">
        <v>1</v>
      </c>
      <c r="J35" s="31"/>
      <c r="K35" s="38">
        <v>0</v>
      </c>
      <c r="L35" s="6">
        <f t="shared" ref="L35:L37" si="9">K35*I35</f>
        <v>0</v>
      </c>
      <c r="M35" s="6">
        <v>0</v>
      </c>
      <c r="N35" s="39">
        <f t="shared" ref="N35:N37" si="10">M35*I35</f>
        <v>0</v>
      </c>
      <c r="O35" s="15">
        <f t="shared" ref="O35:O37" si="11">N35+L35</f>
        <v>0</v>
      </c>
      <c r="P35" s="5" t="s">
        <v>74</v>
      </c>
    </row>
    <row r="36" spans="1:16" ht="15" customHeight="1" x14ac:dyDescent="0.25">
      <c r="A36" s="8">
        <v>29</v>
      </c>
      <c r="B36" s="2" t="s">
        <v>1</v>
      </c>
      <c r="C36" s="3" t="s">
        <v>48</v>
      </c>
      <c r="D36" s="2" t="s">
        <v>37</v>
      </c>
      <c r="E36" s="2">
        <v>2</v>
      </c>
      <c r="F36" s="1" t="s">
        <v>4</v>
      </c>
      <c r="G36" s="1">
        <v>9003</v>
      </c>
      <c r="H36" s="1">
        <v>9003</v>
      </c>
      <c r="I36" s="26">
        <v>1</v>
      </c>
      <c r="J36" s="31"/>
      <c r="K36" s="38">
        <v>0</v>
      </c>
      <c r="L36" s="6">
        <f t="shared" si="9"/>
        <v>0</v>
      </c>
      <c r="M36" s="6">
        <v>0</v>
      </c>
      <c r="N36" s="39">
        <f t="shared" si="10"/>
        <v>0</v>
      </c>
      <c r="O36" s="15">
        <f t="shared" si="11"/>
        <v>0</v>
      </c>
      <c r="P36" s="5" t="s">
        <v>75</v>
      </c>
    </row>
    <row r="37" spans="1:16" ht="15" customHeight="1" x14ac:dyDescent="0.25">
      <c r="A37" s="8">
        <v>30</v>
      </c>
      <c r="B37" s="2" t="s">
        <v>1</v>
      </c>
      <c r="C37" s="3" t="s">
        <v>48</v>
      </c>
      <c r="D37" s="2" t="s">
        <v>32</v>
      </c>
      <c r="E37" s="2">
        <v>1</v>
      </c>
      <c r="F37" s="1" t="s">
        <v>4</v>
      </c>
      <c r="G37" s="1">
        <v>9003</v>
      </c>
      <c r="H37" s="1">
        <v>9003</v>
      </c>
      <c r="I37" s="26">
        <v>1</v>
      </c>
      <c r="J37" s="31"/>
      <c r="K37" s="38">
        <v>0</v>
      </c>
      <c r="L37" s="6">
        <f t="shared" si="9"/>
        <v>0</v>
      </c>
      <c r="M37" s="6">
        <v>0</v>
      </c>
      <c r="N37" s="39">
        <f t="shared" si="10"/>
        <v>0</v>
      </c>
      <c r="O37" s="15">
        <f t="shared" si="11"/>
        <v>0</v>
      </c>
      <c r="P37" s="5" t="s">
        <v>76</v>
      </c>
    </row>
    <row r="38" spans="1:16" ht="15" customHeight="1" x14ac:dyDescent="0.25">
      <c r="A38" s="8">
        <v>31</v>
      </c>
      <c r="B38" s="2" t="s">
        <v>1</v>
      </c>
      <c r="C38" s="3" t="s">
        <v>48</v>
      </c>
      <c r="D38" s="2" t="s">
        <v>5</v>
      </c>
      <c r="E38" s="2">
        <v>1</v>
      </c>
      <c r="F38" s="1" t="s">
        <v>4</v>
      </c>
      <c r="G38" s="1">
        <v>9003</v>
      </c>
      <c r="H38" s="1">
        <v>9003</v>
      </c>
      <c r="I38" s="26">
        <v>1</v>
      </c>
      <c r="J38" s="31"/>
      <c r="K38" s="38">
        <v>0</v>
      </c>
      <c r="L38" s="6">
        <f t="shared" ref="L38" si="12">K38*I38</f>
        <v>0</v>
      </c>
      <c r="M38" s="6">
        <v>0</v>
      </c>
      <c r="N38" s="39">
        <f t="shared" ref="N38" si="13">M38*I38</f>
        <v>0</v>
      </c>
      <c r="O38" s="15">
        <f t="shared" ref="O38" si="14">N38+L38</f>
        <v>0</v>
      </c>
      <c r="P38" s="5" t="s">
        <v>77</v>
      </c>
    </row>
    <row r="39" spans="1:16" ht="15" customHeight="1" x14ac:dyDescent="0.25">
      <c r="A39" s="8">
        <v>32</v>
      </c>
      <c r="B39" s="2" t="s">
        <v>1</v>
      </c>
      <c r="C39" s="3" t="s">
        <v>48</v>
      </c>
      <c r="D39" s="2" t="s">
        <v>5</v>
      </c>
      <c r="E39" s="2">
        <v>1</v>
      </c>
      <c r="F39" s="1" t="s">
        <v>4</v>
      </c>
      <c r="G39" s="1">
        <v>9003</v>
      </c>
      <c r="H39" s="1">
        <v>9003</v>
      </c>
      <c r="I39" s="26">
        <v>1</v>
      </c>
      <c r="J39" s="31"/>
      <c r="K39" s="38">
        <v>0</v>
      </c>
      <c r="L39" s="6">
        <f t="shared" ref="L39" si="15">K39*I39</f>
        <v>0</v>
      </c>
      <c r="M39" s="6">
        <v>0</v>
      </c>
      <c r="N39" s="39">
        <f t="shared" ref="N39" si="16">M39*I39</f>
        <v>0</v>
      </c>
      <c r="O39" s="15">
        <f t="shared" ref="O39" si="17">N39+L39</f>
        <v>0</v>
      </c>
      <c r="P39" s="5" t="s">
        <v>81</v>
      </c>
    </row>
    <row r="40" spans="1:16" x14ac:dyDescent="0.25">
      <c r="A40" s="9">
        <v>32</v>
      </c>
      <c r="B40" s="1" t="s">
        <v>38</v>
      </c>
      <c r="C40" s="1"/>
      <c r="D40" s="1"/>
      <c r="E40" s="1"/>
      <c r="F40" s="1" t="s">
        <v>8</v>
      </c>
      <c r="G40" s="1"/>
      <c r="H40" s="1"/>
      <c r="I40" s="26">
        <v>200</v>
      </c>
      <c r="J40" s="31"/>
      <c r="K40" s="38">
        <v>0</v>
      </c>
      <c r="L40" s="6">
        <f t="shared" si="0"/>
        <v>0</v>
      </c>
      <c r="M40" s="6">
        <v>0</v>
      </c>
      <c r="N40" s="39">
        <f t="shared" si="1"/>
        <v>0</v>
      </c>
      <c r="O40" s="15">
        <f t="shared" si="2"/>
        <v>0</v>
      </c>
      <c r="P40" s="5"/>
    </row>
    <row r="41" spans="1:16" ht="15" customHeight="1" x14ac:dyDescent="0.25">
      <c r="A41" s="17">
        <v>33</v>
      </c>
      <c r="B41" s="18" t="s">
        <v>78</v>
      </c>
      <c r="C41" s="18"/>
      <c r="D41" s="18"/>
      <c r="E41" s="18"/>
      <c r="F41" s="18" t="s">
        <v>8</v>
      </c>
      <c r="G41" s="18"/>
      <c r="H41" s="18"/>
      <c r="I41" s="27">
        <v>20</v>
      </c>
      <c r="J41" s="31"/>
      <c r="K41" s="40">
        <v>0</v>
      </c>
      <c r="L41" s="19">
        <f t="shared" si="0"/>
        <v>0</v>
      </c>
      <c r="M41" s="19">
        <v>0</v>
      </c>
      <c r="N41" s="41">
        <f t="shared" si="1"/>
        <v>0</v>
      </c>
      <c r="O41" s="16">
        <f t="shared" si="2"/>
        <v>0</v>
      </c>
      <c r="P41" s="5"/>
    </row>
    <row r="42" spans="1:16" ht="15" customHeight="1" thickBot="1" x14ac:dyDescent="0.3">
      <c r="A42" s="17">
        <v>34</v>
      </c>
      <c r="B42" s="18" t="s">
        <v>79</v>
      </c>
      <c r="C42" s="18"/>
      <c r="D42" s="18"/>
      <c r="E42" s="18"/>
      <c r="F42" s="18" t="s">
        <v>24</v>
      </c>
      <c r="G42" s="18"/>
      <c r="H42" s="18"/>
      <c r="I42" s="27">
        <v>30</v>
      </c>
      <c r="J42" s="31"/>
      <c r="K42" s="40">
        <v>0</v>
      </c>
      <c r="L42" s="19">
        <f t="shared" ref="L42" si="18">K42*I42</f>
        <v>0</v>
      </c>
      <c r="M42" s="19">
        <v>0</v>
      </c>
      <c r="N42" s="41">
        <f t="shared" ref="N42" si="19">M42*I42</f>
        <v>0</v>
      </c>
      <c r="O42" s="16">
        <f t="shared" ref="O42" si="20">N42+L42</f>
        <v>0</v>
      </c>
      <c r="P42" s="5"/>
    </row>
    <row r="43" spans="1:16" ht="15.75" thickBot="1" x14ac:dyDescent="0.3">
      <c r="A43" s="21"/>
      <c r="B43" s="78" t="s">
        <v>18</v>
      </c>
      <c r="C43" s="79"/>
      <c r="D43" s="79"/>
      <c r="E43" s="79"/>
      <c r="F43" s="80"/>
      <c r="G43" s="22"/>
      <c r="H43" s="22"/>
      <c r="I43" s="28"/>
      <c r="J43" s="32"/>
      <c r="K43" s="42"/>
      <c r="L43" s="25">
        <f>SUM(L8:L42)</f>
        <v>0</v>
      </c>
      <c r="M43" s="23"/>
      <c r="N43" s="43">
        <f>SUM(N8:N42)</f>
        <v>0</v>
      </c>
      <c r="O43" s="24">
        <f>SUM(O8:O42)</f>
        <v>0</v>
      </c>
    </row>
    <row r="44" spans="1:16" x14ac:dyDescent="0.25">
      <c r="A44" s="10"/>
      <c r="B44" s="81" t="s">
        <v>19</v>
      </c>
      <c r="C44" s="81"/>
      <c r="D44" s="81"/>
      <c r="E44" s="81"/>
      <c r="F44" s="81"/>
      <c r="G44" s="11"/>
      <c r="H44" s="11"/>
      <c r="I44" s="29"/>
      <c r="J44" s="33"/>
      <c r="K44" s="44"/>
      <c r="L44" s="20"/>
      <c r="M44" s="20"/>
      <c r="N44" s="45"/>
      <c r="O44" s="14">
        <f>O43*20/120</f>
        <v>0</v>
      </c>
    </row>
    <row r="45" spans="1:16" ht="15.75" thickBot="1" x14ac:dyDescent="0.3">
      <c r="A45" s="46"/>
      <c r="B45" s="82" t="s">
        <v>20</v>
      </c>
      <c r="C45" s="82"/>
      <c r="D45" s="82"/>
      <c r="E45" s="82"/>
      <c r="F45" s="82"/>
      <c r="G45" s="47"/>
      <c r="H45" s="47"/>
      <c r="I45" s="48"/>
      <c r="J45" s="49"/>
      <c r="K45" s="50"/>
      <c r="L45" s="51"/>
      <c r="M45" s="51"/>
      <c r="N45" s="52"/>
      <c r="O45" s="16">
        <f>O43-O44</f>
        <v>0</v>
      </c>
    </row>
    <row r="46" spans="1:16" ht="31.5" customHeight="1" thickBot="1" x14ac:dyDescent="0.3">
      <c r="A46" s="21"/>
      <c r="B46" s="66" t="s">
        <v>21</v>
      </c>
      <c r="C46" s="67"/>
      <c r="D46" s="67"/>
      <c r="E46" s="67"/>
      <c r="F46" s="67"/>
      <c r="G46" s="67"/>
      <c r="H46" s="67"/>
      <c r="I46" s="68"/>
      <c r="J46" s="63" t="s">
        <v>42</v>
      </c>
      <c r="K46" s="64"/>
      <c r="L46" s="64"/>
      <c r="M46" s="64"/>
      <c r="N46" s="64"/>
      <c r="O46" s="65"/>
    </row>
    <row r="47" spans="1:16" ht="15.75" thickBot="1" x14ac:dyDescent="0.3">
      <c r="A47" s="57"/>
      <c r="B47" s="60" t="s">
        <v>22</v>
      </c>
      <c r="C47" s="61"/>
      <c r="D47" s="61"/>
      <c r="E47" s="61"/>
      <c r="F47" s="61"/>
      <c r="G47" s="61"/>
      <c r="H47" s="61"/>
      <c r="I47" s="62"/>
      <c r="J47" s="63" t="s">
        <v>41</v>
      </c>
      <c r="K47" s="64"/>
      <c r="L47" s="64"/>
      <c r="M47" s="64"/>
      <c r="N47" s="64"/>
      <c r="O47" s="65"/>
    </row>
    <row r="48" spans="1:16" ht="15.75" thickBot="1" x14ac:dyDescent="0.3">
      <c r="A48" s="59"/>
      <c r="B48" s="60" t="s">
        <v>39</v>
      </c>
      <c r="C48" s="61"/>
      <c r="D48" s="61"/>
      <c r="E48" s="61"/>
      <c r="F48" s="61"/>
      <c r="G48" s="61"/>
      <c r="H48" s="61"/>
      <c r="I48" s="62"/>
      <c r="J48" s="63" t="s">
        <v>40</v>
      </c>
      <c r="K48" s="64"/>
      <c r="L48" s="64"/>
      <c r="M48" s="64"/>
      <c r="N48" s="64"/>
      <c r="O48" s="65"/>
    </row>
    <row r="49" spans="1:15" ht="197.25" customHeight="1" thickBot="1" x14ac:dyDescent="0.3">
      <c r="A49" s="32"/>
      <c r="B49" s="66" t="s">
        <v>46</v>
      </c>
      <c r="C49" s="67"/>
      <c r="D49" s="67"/>
      <c r="E49" s="67"/>
      <c r="F49" s="67"/>
      <c r="G49" s="67"/>
      <c r="H49" s="67"/>
      <c r="I49" s="68"/>
      <c r="J49" s="69" t="s">
        <v>80</v>
      </c>
      <c r="K49" s="70"/>
      <c r="L49" s="70"/>
      <c r="M49" s="70"/>
      <c r="N49" s="70"/>
      <c r="O49" s="71"/>
    </row>
  </sheetData>
  <mergeCells count="30">
    <mergeCell ref="K6:L6"/>
    <mergeCell ref="I6:I7"/>
    <mergeCell ref="H6:H7"/>
    <mergeCell ref="B6:B7"/>
    <mergeCell ref="C6:C7"/>
    <mergeCell ref="D6:D7"/>
    <mergeCell ref="E6:E7"/>
    <mergeCell ref="F6:F7"/>
    <mergeCell ref="A2:O2"/>
    <mergeCell ref="B47:I47"/>
    <mergeCell ref="B46:I46"/>
    <mergeCell ref="A3:I3"/>
    <mergeCell ref="A4:I4"/>
    <mergeCell ref="M6:N6"/>
    <mergeCell ref="J4:O4"/>
    <mergeCell ref="B43:F43"/>
    <mergeCell ref="B44:F44"/>
    <mergeCell ref="B45:F45"/>
    <mergeCell ref="O6:O7"/>
    <mergeCell ref="G6:G7"/>
    <mergeCell ref="A6:A7"/>
    <mergeCell ref="J6:J7"/>
    <mergeCell ref="J3:O3"/>
    <mergeCell ref="J5:O5"/>
    <mergeCell ref="B48:I48"/>
    <mergeCell ref="J48:O48"/>
    <mergeCell ref="B49:I49"/>
    <mergeCell ref="J47:O47"/>
    <mergeCell ref="J46:O46"/>
    <mergeCell ref="J49:O49"/>
  </mergeCells>
  <phoneticPr fontId="1" type="noConversion"/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Верховцев Николай</dc:creator>
  <cp:lastModifiedBy>Верховцев Николай</cp:lastModifiedBy>
  <cp:lastPrinted>2020-10-13T09:35:23Z</cp:lastPrinted>
  <dcterms:created xsi:type="dcterms:W3CDTF">2015-06-05T18:19:34Z</dcterms:created>
  <dcterms:modified xsi:type="dcterms:W3CDTF">2022-02-09T09:20:37Z</dcterms:modified>
</cp:coreProperties>
</file>